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6405" activeTab="1"/>
  </bookViews>
  <sheets>
    <sheet name="GIRONE A" sheetId="1" r:id="rId1"/>
    <sheet name="GIRONE B" sheetId="2" r:id="rId2"/>
    <sheet name="FINALI" sheetId="3" r:id="rId3"/>
    <sheet name="GIRONI di CONSOLAZIONE" sheetId="4" r:id="rId4"/>
    <sheet name="stat. ANDATA" sheetId="5" r:id="rId5"/>
  </sheets>
  <definedNames/>
  <calcPr fullCalcOnLoad="1"/>
</workbook>
</file>

<file path=xl/sharedStrings.xml><?xml version="1.0" encoding="utf-8"?>
<sst xmlns="http://schemas.openxmlformats.org/spreadsheetml/2006/main" count="675" uniqueCount="190">
  <si>
    <t>1^ GIORNATA</t>
  </si>
  <si>
    <t>2^ GIORNATA</t>
  </si>
  <si>
    <t>3^ GIORNATA</t>
  </si>
  <si>
    <t>G</t>
  </si>
  <si>
    <t>V</t>
  </si>
  <si>
    <t>P</t>
  </si>
  <si>
    <t>4^ GIORNATA</t>
  </si>
  <si>
    <t>5^ GIORNATA</t>
  </si>
  <si>
    <t>6^ GIORNATA</t>
  </si>
  <si>
    <t>7^ GIORNATA</t>
  </si>
  <si>
    <t>Squadra</t>
  </si>
  <si>
    <t>PF</t>
  </si>
  <si>
    <t>PS</t>
  </si>
  <si>
    <t>QC</t>
  </si>
  <si>
    <t>DC</t>
  </si>
  <si>
    <t>DCpP</t>
  </si>
  <si>
    <t>ANDATA</t>
  </si>
  <si>
    <t>RITORNO</t>
  </si>
  <si>
    <t>SEMIFINALI</t>
  </si>
  <si>
    <t>8^ GIORNATA</t>
  </si>
  <si>
    <t>9^ GIORNATA</t>
  </si>
  <si>
    <t>SQUADRA</t>
  </si>
  <si>
    <t>PFP</t>
  </si>
  <si>
    <t>PSP</t>
  </si>
  <si>
    <t>68 - 73</t>
  </si>
  <si>
    <t>AV</t>
  </si>
  <si>
    <t>FINALI</t>
  </si>
  <si>
    <t>57 - 63</t>
  </si>
  <si>
    <t>QUARTI DI FINALE</t>
  </si>
  <si>
    <t>FINALI REGIONALI ELITE</t>
  </si>
  <si>
    <t>VANOLI CREMONA</t>
  </si>
  <si>
    <t>47 - 86</t>
  </si>
  <si>
    <t>PALL. CREMA</t>
  </si>
  <si>
    <t>L.B. LEGNANO KNIGHTS</t>
  </si>
  <si>
    <t>56 - 77</t>
  </si>
  <si>
    <t>BASKET LECCO</t>
  </si>
  <si>
    <t>A.S.D. MILANOTRE</t>
  </si>
  <si>
    <t>32 - 72</t>
  </si>
  <si>
    <t>CASA GIOVENTU' ERBA</t>
  </si>
  <si>
    <t>LIBERTAS CERNUSCO</t>
  </si>
  <si>
    <t>61 - 52</t>
  </si>
  <si>
    <t>BK BRESCIA LEONESSA</t>
  </si>
  <si>
    <t>ARGENTIA GORGONZOLA</t>
  </si>
  <si>
    <t>70 - 62</t>
  </si>
  <si>
    <t>EUREKA MONZA</t>
  </si>
  <si>
    <t>ELITE GIRONE CONSOLAZIONE 2</t>
  </si>
  <si>
    <t>ELITE GIRONE CONSOLAZIONE 1</t>
  </si>
  <si>
    <t>ELITE GIRONE CONSOLAZIONE 3</t>
  </si>
  <si>
    <t>ABC BK CREMA</t>
  </si>
  <si>
    <t>BASKETOWN MILANO</t>
  </si>
  <si>
    <t>CAT VIGEVANO</t>
  </si>
  <si>
    <t>PALL. FIGINO</t>
  </si>
  <si>
    <t>BASKETTIAMO VITTUONE</t>
  </si>
  <si>
    <t>PALL. COMO</t>
  </si>
  <si>
    <t>KOR S.GIULIANO</t>
  </si>
  <si>
    <t>APL LISSONE</t>
  </si>
  <si>
    <t>BLUCELESTE LECCO</t>
  </si>
  <si>
    <t>VIRTUS ISOLA</t>
  </si>
  <si>
    <t>87 - 54</t>
  </si>
  <si>
    <t>74 - 62</t>
  </si>
  <si>
    <t>82 - 60</t>
  </si>
  <si>
    <t>83 - 47</t>
  </si>
  <si>
    <t>70 - 30</t>
  </si>
  <si>
    <t>72 - 85</t>
  </si>
  <si>
    <t>74 - 60</t>
  </si>
  <si>
    <t>97 - 66</t>
  </si>
  <si>
    <t>44 - 62</t>
  </si>
  <si>
    <t>71 - 63</t>
  </si>
  <si>
    <t>62 - 48</t>
  </si>
  <si>
    <t>35 - 71</t>
  </si>
  <si>
    <t>52 - 69</t>
  </si>
  <si>
    <t>78 - 74</t>
  </si>
  <si>
    <t>72 - 54</t>
  </si>
  <si>
    <t>81 - 63</t>
  </si>
  <si>
    <t>104 - 54</t>
  </si>
  <si>
    <t>55 - 65</t>
  </si>
  <si>
    <t>57 - 62</t>
  </si>
  <si>
    <t>65 - 74</t>
  </si>
  <si>
    <t>80 - 69</t>
  </si>
  <si>
    <t>92 - 61</t>
  </si>
  <si>
    <t>84 - 51</t>
  </si>
  <si>
    <t>41 - 97</t>
  </si>
  <si>
    <t>79 - 51</t>
  </si>
  <si>
    <t>77 - 54</t>
  </si>
  <si>
    <t>71 - 51</t>
  </si>
  <si>
    <t>68 - 77</t>
  </si>
  <si>
    <t>55 - 78</t>
  </si>
  <si>
    <t>73 - 54</t>
  </si>
  <si>
    <t>64 - 54</t>
  </si>
  <si>
    <t>67 - 57</t>
  </si>
  <si>
    <t>ELITE GIRONE CONSOLAZIONE 4</t>
  </si>
  <si>
    <t>78 - 55</t>
  </si>
  <si>
    <t>68 - 64</t>
  </si>
  <si>
    <t>55 - 66</t>
  </si>
  <si>
    <t>60 - 61</t>
  </si>
  <si>
    <t>70 - 63</t>
  </si>
  <si>
    <t>74 - 81</t>
  </si>
  <si>
    <t>76 - 66</t>
  </si>
  <si>
    <t>48 - 67</t>
  </si>
  <si>
    <t>62 - 85</t>
  </si>
  <si>
    <t>61 - 63</t>
  </si>
  <si>
    <t>58 - 74</t>
  </si>
  <si>
    <t>80 - 47</t>
  </si>
  <si>
    <t>78 - 59</t>
  </si>
  <si>
    <t>67 - 63</t>
  </si>
  <si>
    <t>71 - 57</t>
  </si>
  <si>
    <t>64 - 60</t>
  </si>
  <si>
    <t>65 - 39</t>
  </si>
  <si>
    <t>78 - 87</t>
  </si>
  <si>
    <t>63 - 56</t>
  </si>
  <si>
    <t>68 - 54</t>
  </si>
  <si>
    <t>79 - 54</t>
  </si>
  <si>
    <t>58 - 68</t>
  </si>
  <si>
    <t>69 - 70</t>
  </si>
  <si>
    <t>67 - 49</t>
  </si>
  <si>
    <t>66 - 56</t>
  </si>
  <si>
    <t>70 - 54</t>
  </si>
  <si>
    <t>92 - 59</t>
  </si>
  <si>
    <t>44 - 67</t>
  </si>
  <si>
    <t>54 - 66</t>
  </si>
  <si>
    <t>69 - 61</t>
  </si>
  <si>
    <t>55 - 110</t>
  </si>
  <si>
    <t>53 - 37</t>
  </si>
  <si>
    <t>73 - 69</t>
  </si>
  <si>
    <t>75 - 70</t>
  </si>
  <si>
    <t>62 - 60</t>
  </si>
  <si>
    <t>89 - 70</t>
  </si>
  <si>
    <t>69 - 52</t>
  </si>
  <si>
    <t>76 - 70</t>
  </si>
  <si>
    <t>77 - 79</t>
  </si>
  <si>
    <t>81 - 80</t>
  </si>
  <si>
    <t>60 - 69</t>
  </si>
  <si>
    <t>56 - 64</t>
  </si>
  <si>
    <t>83 - 58</t>
  </si>
  <si>
    <t>73 - 55</t>
  </si>
  <si>
    <t>80 - 72</t>
  </si>
  <si>
    <t>66 - 75</t>
  </si>
  <si>
    <t>51 - 56</t>
  </si>
  <si>
    <t>65 -  52</t>
  </si>
  <si>
    <t>CLASSIFICA GENERALE</t>
  </si>
  <si>
    <t>CLASSIFICA QUOZIENTE CANESTRI</t>
  </si>
  <si>
    <t>CLASSIFICA PUNTI FATTI</t>
  </si>
  <si>
    <t>CLASSIFICA PUNTI SUBITI</t>
  </si>
  <si>
    <t>62 - 83</t>
  </si>
  <si>
    <t xml:space="preserve">46 - 73 </t>
  </si>
  <si>
    <t xml:space="preserve">36 - 72 </t>
  </si>
  <si>
    <t>59 - 51</t>
  </si>
  <si>
    <t>75 - 79</t>
  </si>
  <si>
    <t>66 - 47</t>
  </si>
  <si>
    <t>78 - 75</t>
  </si>
  <si>
    <t>69 - 66</t>
  </si>
  <si>
    <t>58 - 64</t>
  </si>
  <si>
    <t>CLASSIFICA AVULSA</t>
  </si>
  <si>
    <t>20 - 0</t>
  </si>
  <si>
    <t>57 - 73</t>
  </si>
  <si>
    <t>63 - 79</t>
  </si>
  <si>
    <t>49 - 51</t>
  </si>
  <si>
    <t>74 - 55</t>
  </si>
  <si>
    <t>70 - 78</t>
  </si>
  <si>
    <t>49 - 39</t>
  </si>
  <si>
    <t>50 - 45</t>
  </si>
  <si>
    <t>53 - 95</t>
  </si>
  <si>
    <t>60 - 71</t>
  </si>
  <si>
    <t>59 - 64</t>
  </si>
  <si>
    <t>60 - 64</t>
  </si>
  <si>
    <t>60 - 84</t>
  </si>
  <si>
    <t>67 - 65</t>
  </si>
  <si>
    <t>70 - 53</t>
  </si>
  <si>
    <t>47 - 73</t>
  </si>
  <si>
    <t>62 - 70</t>
  </si>
  <si>
    <t>56 - 66</t>
  </si>
  <si>
    <t>82 - 61</t>
  </si>
  <si>
    <t>60 - 53</t>
  </si>
  <si>
    <t>75 - 52</t>
  </si>
  <si>
    <t>60 - 55</t>
  </si>
  <si>
    <t>53 - 68</t>
  </si>
  <si>
    <t>67 - 82</t>
  </si>
  <si>
    <t>50 - 66</t>
  </si>
  <si>
    <t>43 - 79</t>
  </si>
  <si>
    <t>71 - 65</t>
  </si>
  <si>
    <t>64 - 46</t>
  </si>
  <si>
    <t>70 - 50</t>
  </si>
  <si>
    <t>78 - 80</t>
  </si>
  <si>
    <t>0 - 20</t>
  </si>
  <si>
    <t>57 - 68</t>
  </si>
  <si>
    <t>47 - 64</t>
  </si>
  <si>
    <t>66 - 77</t>
  </si>
  <si>
    <t>76 - 74</t>
  </si>
  <si>
    <t>66 - 64</t>
  </si>
  <si>
    <t>57 - 51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</si>
</sst>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  <numFmt numFmtId="188" formatCode="0.0000000000000000000000"/>
    <numFmt numFmtId="189" formatCode="0.00000000000000000000000"/>
    <numFmt numFmtId="190" formatCode="0.000000000000000000000000"/>
    <numFmt numFmtId="191" formatCode="0.0000000000000000000000000"/>
    <numFmt numFmtId="192" formatCode="0.00000000000000000000000000"/>
    <numFmt numFmtId="193" formatCode="0.000000000000000000000000000"/>
    <numFmt numFmtId="194" formatCode="0.0000000000000000000000000000"/>
  </numFmts>
  <fonts count="4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8"/>
      <color indexed="9"/>
      <name val="Arial"/>
      <family val="0"/>
    </font>
    <font>
      <b/>
      <sz val="24"/>
      <color indexed="17"/>
      <name val="Arial"/>
      <family val="2"/>
    </font>
    <font>
      <b/>
      <sz val="60"/>
      <color indexed="9"/>
      <name val="Arial"/>
      <family val="2"/>
    </font>
    <font>
      <b/>
      <sz val="72"/>
      <color indexed="9"/>
      <name val="Arial"/>
      <family val="2"/>
    </font>
    <font>
      <b/>
      <sz val="9"/>
      <color indexed="58"/>
      <name val="Arial"/>
      <family val="0"/>
    </font>
    <font>
      <b/>
      <sz val="10"/>
      <color indexed="58"/>
      <name val="Arial"/>
      <family val="0"/>
    </font>
    <font>
      <b/>
      <sz val="9"/>
      <color indexed="63"/>
      <name val="Arial"/>
      <family val="2"/>
    </font>
    <font>
      <sz val="9"/>
      <color indexed="18"/>
      <name val="Arial"/>
      <family val="0"/>
    </font>
    <font>
      <b/>
      <sz val="9"/>
      <color indexed="8"/>
      <name val="Trebuchet MS"/>
      <family val="2"/>
    </font>
    <font>
      <b/>
      <sz val="9"/>
      <color indexed="56"/>
      <name val="Trebuchet MS"/>
      <family val="2"/>
    </font>
    <font>
      <b/>
      <sz val="9"/>
      <color indexed="10"/>
      <name val="Arial"/>
      <family val="0"/>
    </font>
    <font>
      <sz val="9"/>
      <color indexed="57"/>
      <name val="Arial"/>
      <family val="0"/>
    </font>
    <font>
      <b/>
      <sz val="9"/>
      <color indexed="56"/>
      <name val="Arial"/>
      <family val="2"/>
    </font>
    <font>
      <b/>
      <sz val="24"/>
      <color indexed="14"/>
      <name val="Arial"/>
      <family val="2"/>
    </font>
    <font>
      <b/>
      <sz val="24"/>
      <color indexed="60"/>
      <name val="Arial"/>
      <family val="2"/>
    </font>
    <font>
      <b/>
      <sz val="24"/>
      <color indexed="48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sz val="8"/>
      <color indexed="17"/>
      <name val="Arial"/>
      <family val="2"/>
    </font>
    <font>
      <b/>
      <sz val="8"/>
      <color indexed="48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9"/>
      <color indexed="44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sz val="14"/>
      <color indexed="9"/>
      <name val="Arial Black"/>
      <family val="2"/>
    </font>
    <font>
      <sz val="9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1" fontId="2" fillId="2" borderId="6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168" fontId="2" fillId="5" borderId="6" xfId="0" applyNumberFormat="1" applyFont="1" applyFill="1" applyBorder="1" applyAlignment="1">
      <alignment horizontal="center"/>
    </xf>
    <xf numFmtId="168" fontId="12" fillId="4" borderId="6" xfId="0" applyNumberFormat="1" applyFont="1" applyFill="1" applyBorder="1" applyAlignment="1">
      <alignment horizontal="center"/>
    </xf>
    <xf numFmtId="168" fontId="2" fillId="5" borderId="1" xfId="0" applyNumberFormat="1" applyFont="1" applyFill="1" applyBorder="1" applyAlignment="1">
      <alignment horizontal="center"/>
    </xf>
    <xf numFmtId="168" fontId="12" fillId="4" borderId="1" xfId="0" applyNumberFormat="1" applyFont="1" applyFill="1" applyBorder="1" applyAlignment="1">
      <alignment horizontal="center"/>
    </xf>
    <xf numFmtId="168" fontId="2" fillId="6" borderId="10" xfId="0" applyNumberFormat="1" applyFont="1" applyFill="1" applyBorder="1" applyAlignment="1">
      <alignment horizontal="center"/>
    </xf>
    <xf numFmtId="168" fontId="2" fillId="5" borderId="8" xfId="0" applyNumberFormat="1" applyFont="1" applyFill="1" applyBorder="1" applyAlignment="1">
      <alignment horizontal="center"/>
    </xf>
    <xf numFmtId="168" fontId="12" fillId="4" borderId="8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68" fontId="9" fillId="4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6" fillId="8" borderId="17" xfId="0" applyFont="1" applyFill="1" applyBorder="1" applyAlignment="1">
      <alignment horizontal="left" vertical="center" wrapText="1"/>
    </xf>
    <xf numFmtId="0" fontId="16" fillId="8" borderId="18" xfId="0" applyFont="1" applyFill="1" applyBorder="1" applyAlignment="1">
      <alignment horizontal="left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left" vertical="center" wrapText="1"/>
    </xf>
    <xf numFmtId="0" fontId="16" fillId="8" borderId="20" xfId="0" applyFont="1" applyFill="1" applyBorder="1" applyAlignment="1">
      <alignment horizontal="left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left" vertical="center" wrapText="1"/>
    </xf>
    <xf numFmtId="0" fontId="16" fillId="8" borderId="19" xfId="0" applyFont="1" applyFill="1" applyBorder="1" applyAlignment="1">
      <alignment horizontal="left" vertical="center" wrapText="1"/>
    </xf>
    <xf numFmtId="0" fontId="16" fillId="8" borderId="21" xfId="0" applyFont="1" applyFill="1" applyBorder="1" applyAlignment="1">
      <alignment horizontal="left" vertical="center" wrapText="1"/>
    </xf>
    <xf numFmtId="0" fontId="16" fillId="8" borderId="22" xfId="0" applyFont="1" applyFill="1" applyBorder="1" applyAlignment="1">
      <alignment horizontal="left" vertical="center" wrapText="1"/>
    </xf>
    <xf numFmtId="0" fontId="16" fillId="8" borderId="23" xfId="0" applyFont="1" applyFill="1" applyBorder="1" applyAlignment="1">
      <alignment horizontal="left" vertical="center" wrapText="1"/>
    </xf>
    <xf numFmtId="0" fontId="6" fillId="9" borderId="19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16" fillId="8" borderId="21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9" fillId="10" borderId="13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/>
    </xf>
    <xf numFmtId="0" fontId="10" fillId="11" borderId="1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8" fillId="8" borderId="21" xfId="0" applyFont="1" applyFill="1" applyBorder="1" applyAlignment="1">
      <alignment horizontal="left" vertical="center" wrapText="1"/>
    </xf>
    <xf numFmtId="0" fontId="18" fillId="8" borderId="25" xfId="0" applyFont="1" applyFill="1" applyBorder="1" applyAlignment="1">
      <alignment horizontal="left" vertical="center" wrapText="1"/>
    </xf>
    <xf numFmtId="0" fontId="18" fillId="8" borderId="2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22" xfId="0" applyFont="1" applyFill="1" applyBorder="1" applyAlignment="1">
      <alignment horizontal="left" vertical="center" wrapText="1"/>
    </xf>
    <xf numFmtId="0" fontId="18" fillId="8" borderId="27" xfId="0" applyFont="1" applyFill="1" applyBorder="1" applyAlignment="1">
      <alignment horizontal="left" vertical="center" wrapText="1"/>
    </xf>
    <xf numFmtId="0" fontId="18" fillId="8" borderId="28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8" borderId="29" xfId="0" applyFont="1" applyFill="1" applyBorder="1" applyAlignment="1">
      <alignment horizontal="left" vertical="center" wrapText="1"/>
    </xf>
    <xf numFmtId="0" fontId="18" fillId="8" borderId="30" xfId="0" applyFont="1" applyFill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9" fillId="4" borderId="3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right" vertical="top" wrapText="1"/>
    </xf>
    <xf numFmtId="0" fontId="23" fillId="0" borderId="0" xfId="0" applyFont="1" applyAlignment="1">
      <alignment horizontal="justify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12" borderId="13" xfId="0" applyFont="1" applyFill="1" applyBorder="1" applyAlignment="1">
      <alignment horizontal="center" vertical="center"/>
    </xf>
    <xf numFmtId="0" fontId="9" fillId="12" borderId="24" xfId="0" applyFont="1" applyFill="1" applyBorder="1" applyAlignment="1">
      <alignment horizontal="center"/>
    </xf>
    <xf numFmtId="0" fontId="9" fillId="12" borderId="35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left" vertical="center" wrapText="1"/>
    </xf>
    <xf numFmtId="0" fontId="10" fillId="8" borderId="25" xfId="0" applyFont="1" applyFill="1" applyBorder="1" applyAlignment="1">
      <alignment horizontal="left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left" vertical="center" wrapText="1"/>
    </xf>
    <xf numFmtId="0" fontId="10" fillId="8" borderId="27" xfId="0" applyFont="1" applyFill="1" applyBorder="1" applyAlignment="1">
      <alignment horizontal="left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8" borderId="29" xfId="0" applyFont="1" applyFill="1" applyBorder="1" applyAlignment="1">
      <alignment horizontal="left" vertical="center" wrapText="1"/>
    </xf>
    <xf numFmtId="0" fontId="10" fillId="8" borderId="30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8" borderId="6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10" fillId="8" borderId="36" xfId="0" applyFont="1" applyFill="1" applyBorder="1" applyAlignment="1">
      <alignment horizontal="left" vertical="center" wrapText="1"/>
    </xf>
    <xf numFmtId="0" fontId="24" fillId="8" borderId="2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168" fontId="9" fillId="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68" fontId="8" fillId="5" borderId="22" xfId="0" applyNumberFormat="1" applyFont="1" applyFill="1" applyBorder="1" applyAlignment="1">
      <alignment horizontal="center"/>
    </xf>
    <xf numFmtId="168" fontId="8" fillId="2" borderId="2" xfId="0" applyNumberFormat="1" applyFont="1" applyFill="1" applyBorder="1" applyAlignment="1">
      <alignment horizontal="center"/>
    </xf>
    <xf numFmtId="168" fontId="8" fillId="5" borderId="23" xfId="0" applyNumberFormat="1" applyFont="1" applyFill="1" applyBorder="1" applyAlignment="1">
      <alignment horizontal="center"/>
    </xf>
    <xf numFmtId="168" fontId="8" fillId="2" borderId="9" xfId="0" applyNumberFormat="1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0" fontId="10" fillId="11" borderId="39" xfId="0" applyFont="1" applyFill="1" applyBorder="1" applyAlignment="1">
      <alignment horizontal="center"/>
    </xf>
    <xf numFmtId="0" fontId="10" fillId="11" borderId="40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 vertical="center"/>
    </xf>
    <xf numFmtId="0" fontId="28" fillId="8" borderId="37" xfId="0" applyFont="1" applyFill="1" applyBorder="1" applyAlignment="1">
      <alignment horizontal="center" vertical="center"/>
    </xf>
    <xf numFmtId="0" fontId="12" fillId="13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9" fillId="0" borderId="42" xfId="0" applyFont="1" applyBorder="1" applyAlignment="1">
      <alignment horizontal="justify" vertical="center" wrapText="1"/>
    </xf>
    <xf numFmtId="0" fontId="29" fillId="0" borderId="22" xfId="0" applyFont="1" applyBorder="1" applyAlignment="1">
      <alignment horizontal="justify" vertical="center" wrapText="1"/>
    </xf>
    <xf numFmtId="0" fontId="12" fillId="13" borderId="43" xfId="0" applyFont="1" applyFill="1" applyBorder="1" applyAlignment="1">
      <alignment horizontal="center" vertical="center" wrapText="1"/>
    </xf>
    <xf numFmtId="0" fontId="29" fillId="8" borderId="4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29" fillId="8" borderId="39" xfId="0" applyFont="1" applyFill="1" applyBorder="1" applyAlignment="1">
      <alignment horizontal="center" vertical="center"/>
    </xf>
    <xf numFmtId="0" fontId="12" fillId="13" borderId="19" xfId="0" applyFont="1" applyFill="1" applyBorder="1" applyAlignment="1">
      <alignment horizontal="center" vertical="center"/>
    </xf>
    <xf numFmtId="0" fontId="28" fillId="8" borderId="45" xfId="0" applyFont="1" applyFill="1" applyBorder="1" applyAlignment="1">
      <alignment horizontal="center" vertical="center"/>
    </xf>
    <xf numFmtId="0" fontId="12" fillId="13" borderId="17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2" fillId="13" borderId="26" xfId="0" applyFont="1" applyFill="1" applyBorder="1" applyAlignment="1">
      <alignment horizontal="center" vertical="center"/>
    </xf>
    <xf numFmtId="0" fontId="29" fillId="8" borderId="46" xfId="0" applyFont="1" applyFill="1" applyBorder="1" applyAlignment="1">
      <alignment horizontal="left" vertical="center" wrapText="1"/>
    </xf>
    <xf numFmtId="0" fontId="12" fillId="13" borderId="21" xfId="0" applyFont="1" applyFill="1" applyBorder="1" applyAlignment="1">
      <alignment horizontal="center" vertical="center"/>
    </xf>
    <xf numFmtId="0" fontId="12" fillId="1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68" fontId="2" fillId="5" borderId="47" xfId="0" applyNumberFormat="1" applyFont="1" applyFill="1" applyBorder="1" applyAlignment="1">
      <alignment horizontal="center" vertical="center"/>
    </xf>
    <xf numFmtId="168" fontId="12" fillId="4" borderId="6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9" fillId="8" borderId="39" xfId="0" applyFont="1" applyFill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/>
    </xf>
    <xf numFmtId="0" fontId="29" fillId="8" borderId="34" xfId="0" applyFont="1" applyFill="1" applyBorder="1" applyAlignment="1">
      <alignment horizontal="left" vertical="center" wrapText="1"/>
    </xf>
    <xf numFmtId="0" fontId="12" fillId="13" borderId="22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68" fontId="2" fillId="5" borderId="42" xfId="0" applyNumberFormat="1" applyFont="1" applyFill="1" applyBorder="1" applyAlignment="1">
      <alignment horizontal="center" vertical="center"/>
    </xf>
    <xf numFmtId="168" fontId="12" fillId="4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48" xfId="0" applyFont="1" applyBorder="1" applyAlignment="1">
      <alignment vertical="center"/>
    </xf>
    <xf numFmtId="0" fontId="29" fillId="8" borderId="38" xfId="0" applyFont="1" applyFill="1" applyBorder="1" applyAlignment="1">
      <alignment horizontal="left" vertical="center" wrapText="1"/>
    </xf>
    <xf numFmtId="0" fontId="12" fillId="13" borderId="23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68" fontId="2" fillId="5" borderId="49" xfId="0" applyNumberFormat="1" applyFont="1" applyFill="1" applyBorder="1" applyAlignment="1">
      <alignment horizontal="center" vertical="center"/>
    </xf>
    <xf numFmtId="168" fontId="12" fillId="4" borderId="8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9" fillId="0" borderId="50" xfId="0" applyFont="1" applyBorder="1" applyAlignment="1">
      <alignment horizontal="justify" vertical="center" wrapText="1"/>
    </xf>
    <xf numFmtId="0" fontId="29" fillId="0" borderId="29" xfId="0" applyFont="1" applyBorder="1" applyAlignment="1">
      <alignment horizontal="justify" vertical="center" wrapText="1"/>
    </xf>
    <xf numFmtId="0" fontId="12" fillId="13" borderId="31" xfId="0" applyFont="1" applyFill="1" applyBorder="1" applyAlignment="1">
      <alignment horizontal="center" vertical="center" wrapText="1"/>
    </xf>
    <xf numFmtId="0" fontId="29" fillId="8" borderId="51" xfId="0" applyFont="1" applyFill="1" applyBorder="1" applyAlignment="1">
      <alignment horizontal="center" vertical="center" wrapText="1"/>
    </xf>
    <xf numFmtId="0" fontId="12" fillId="13" borderId="31" xfId="0" applyFont="1" applyFill="1" applyBorder="1" applyAlignment="1">
      <alignment horizontal="center" vertical="center"/>
    </xf>
    <xf numFmtId="0" fontId="12" fillId="13" borderId="5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68" fontId="2" fillId="6" borderId="10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31" fillId="8" borderId="37" xfId="0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horizontal="center" vertical="center"/>
    </xf>
    <xf numFmtId="0" fontId="31" fillId="0" borderId="42" xfId="0" applyFont="1" applyBorder="1" applyAlignment="1">
      <alignment horizontal="justify" vertical="center" wrapText="1"/>
    </xf>
    <xf numFmtId="0" fontId="31" fillId="0" borderId="22" xfId="0" applyFont="1" applyBorder="1" applyAlignment="1">
      <alignment horizontal="justify" vertical="center" wrapText="1"/>
    </xf>
    <xf numFmtId="0" fontId="12" fillId="14" borderId="43" xfId="0" applyFont="1" applyFill="1" applyBorder="1" applyAlignment="1">
      <alignment horizontal="center" vertical="center" wrapText="1"/>
    </xf>
    <xf numFmtId="0" fontId="12" fillId="14" borderId="28" xfId="0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justify" vertical="center" wrapText="1"/>
    </xf>
    <xf numFmtId="0" fontId="31" fillId="0" borderId="29" xfId="0" applyFont="1" applyBorder="1" applyAlignment="1">
      <alignment horizontal="justify" vertical="center" wrapText="1"/>
    </xf>
    <xf numFmtId="0" fontId="12" fillId="14" borderId="31" xfId="0" applyFont="1" applyFill="1" applyBorder="1" applyAlignment="1">
      <alignment horizontal="center" vertical="center" wrapText="1"/>
    </xf>
    <xf numFmtId="0" fontId="29" fillId="8" borderId="51" xfId="0" applyFont="1" applyFill="1" applyBorder="1" applyAlignment="1">
      <alignment horizontal="center" vertical="center"/>
    </xf>
    <xf numFmtId="0" fontId="32" fillId="8" borderId="37" xfId="0" applyFont="1" applyFill="1" applyBorder="1" applyAlignment="1">
      <alignment horizontal="center" vertical="center"/>
    </xf>
    <xf numFmtId="0" fontId="12" fillId="15" borderId="13" xfId="0" applyFont="1" applyFill="1" applyBorder="1" applyAlignment="1">
      <alignment horizontal="center" vertical="center"/>
    </xf>
    <xf numFmtId="0" fontId="12" fillId="15" borderId="43" xfId="0" applyFont="1" applyFill="1" applyBorder="1" applyAlignment="1">
      <alignment horizontal="center" vertical="center" wrapText="1"/>
    </xf>
    <xf numFmtId="0" fontId="12" fillId="15" borderId="28" xfId="0" applyFont="1" applyFill="1" applyBorder="1" applyAlignment="1">
      <alignment horizontal="center" vertical="center" wrapText="1"/>
    </xf>
    <xf numFmtId="0" fontId="32" fillId="8" borderId="46" xfId="0" applyFont="1" applyFill="1" applyBorder="1" applyAlignment="1">
      <alignment horizontal="left" vertical="center" wrapText="1"/>
    </xf>
    <xf numFmtId="0" fontId="32" fillId="8" borderId="34" xfId="0" applyFont="1" applyFill="1" applyBorder="1" applyAlignment="1">
      <alignment horizontal="left" vertical="center" wrapText="1"/>
    </xf>
    <xf numFmtId="0" fontId="12" fillId="15" borderId="31" xfId="0" applyFont="1" applyFill="1" applyBorder="1" applyAlignment="1">
      <alignment horizontal="center" vertical="center" wrapText="1"/>
    </xf>
    <xf numFmtId="0" fontId="12" fillId="16" borderId="45" xfId="0" applyFont="1" applyFill="1" applyBorder="1" applyAlignment="1">
      <alignment horizontal="center" vertical="center"/>
    </xf>
    <xf numFmtId="0" fontId="33" fillId="8" borderId="37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/>
    </xf>
    <xf numFmtId="0" fontId="33" fillId="0" borderId="42" xfId="0" applyFont="1" applyBorder="1" applyAlignment="1">
      <alignment horizontal="justify" vertical="center" wrapText="1"/>
    </xf>
    <xf numFmtId="0" fontId="33" fillId="0" borderId="22" xfId="0" applyFont="1" applyBorder="1" applyAlignment="1">
      <alignment horizontal="justify" vertical="center" wrapText="1"/>
    </xf>
    <xf numFmtId="0" fontId="12" fillId="16" borderId="43" xfId="0" applyFont="1" applyFill="1" applyBorder="1" applyAlignment="1">
      <alignment horizontal="center" vertical="center" wrapText="1"/>
    </xf>
    <xf numFmtId="0" fontId="12" fillId="16" borderId="28" xfId="0" applyFont="1" applyFill="1" applyBorder="1" applyAlignment="1">
      <alignment horizontal="center" vertical="center" wrapText="1"/>
    </xf>
    <xf numFmtId="0" fontId="33" fillId="8" borderId="47" xfId="0" applyFont="1" applyFill="1" applyBorder="1" applyAlignment="1">
      <alignment horizontal="left" vertical="center" wrapText="1"/>
    </xf>
    <xf numFmtId="0" fontId="33" fillId="8" borderId="42" xfId="0" applyFont="1" applyFill="1" applyBorder="1" applyAlignment="1">
      <alignment horizontal="left" vertical="center" wrapText="1"/>
    </xf>
    <xf numFmtId="0" fontId="33" fillId="8" borderId="49" xfId="0" applyFont="1" applyFill="1" applyBorder="1" applyAlignment="1">
      <alignment horizontal="left" vertical="center" wrapText="1"/>
    </xf>
    <xf numFmtId="0" fontId="33" fillId="0" borderId="50" xfId="0" applyFont="1" applyBorder="1" applyAlignment="1">
      <alignment horizontal="justify" vertical="center" wrapText="1"/>
    </xf>
    <xf numFmtId="0" fontId="33" fillId="0" borderId="29" xfId="0" applyFont="1" applyBorder="1" applyAlignment="1">
      <alignment horizontal="justify" vertical="center" wrapText="1"/>
    </xf>
    <xf numFmtId="0" fontId="12" fillId="16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14" borderId="24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2" fillId="14" borderId="17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12" fillId="14" borderId="21" xfId="0" applyFont="1" applyFill="1" applyBorder="1" applyAlignment="1">
      <alignment horizontal="center" vertical="center"/>
    </xf>
    <xf numFmtId="0" fontId="12" fillId="14" borderId="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168" fontId="2" fillId="5" borderId="6" xfId="0" applyNumberFormat="1" applyFont="1" applyFill="1" applyBorder="1" applyAlignment="1">
      <alignment horizontal="center" vertical="center"/>
    </xf>
    <xf numFmtId="0" fontId="12" fillId="14" borderId="22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168" fontId="2" fillId="5" borderId="1" xfId="0" applyNumberFormat="1" applyFont="1" applyFill="1" applyBorder="1" applyAlignment="1">
      <alignment horizontal="center" vertical="center"/>
    </xf>
    <xf numFmtId="0" fontId="12" fillId="14" borderId="29" xfId="0" applyFont="1" applyFill="1" applyBorder="1" applyAlignment="1">
      <alignment horizontal="center" vertical="center"/>
    </xf>
    <xf numFmtId="0" fontId="12" fillId="14" borderId="3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1" fontId="2" fillId="2" borderId="36" xfId="0" applyNumberFormat="1" applyFont="1" applyFill="1" applyBorder="1" applyAlignment="1">
      <alignment horizontal="center" vertical="center"/>
    </xf>
    <xf numFmtId="168" fontId="2" fillId="5" borderId="36" xfId="0" applyNumberFormat="1" applyFont="1" applyFill="1" applyBorder="1" applyAlignment="1">
      <alignment horizontal="center" vertical="center"/>
    </xf>
    <xf numFmtId="168" fontId="12" fillId="4" borderId="36" xfId="0" applyNumberFormat="1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/>
    </xf>
    <xf numFmtId="0" fontId="12" fillId="14" borderId="53" xfId="0" applyFont="1" applyFill="1" applyBorder="1" applyAlignment="1">
      <alignment horizontal="center" vertical="center"/>
    </xf>
    <xf numFmtId="0" fontId="12" fillId="14" borderId="15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" fontId="2" fillId="2" borderId="55" xfId="0" applyNumberFormat="1" applyFont="1" applyFill="1" applyBorder="1" applyAlignment="1">
      <alignment horizontal="center" vertical="center"/>
    </xf>
    <xf numFmtId="168" fontId="2" fillId="6" borderId="55" xfId="0" applyNumberFormat="1" applyFont="1" applyFill="1" applyBorder="1" applyAlignment="1">
      <alignment horizontal="center" vertical="center"/>
    </xf>
    <xf numFmtId="2" fontId="2" fillId="2" borderId="56" xfId="0" applyNumberFormat="1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2" fillId="15" borderId="17" xfId="0" applyFont="1" applyFill="1" applyBorder="1" applyAlignment="1">
      <alignment horizontal="center" vertical="center"/>
    </xf>
    <xf numFmtId="0" fontId="12" fillId="15" borderId="12" xfId="0" applyFont="1" applyFill="1" applyBorder="1" applyAlignment="1">
      <alignment horizontal="center" vertical="center"/>
    </xf>
    <xf numFmtId="0" fontId="12" fillId="15" borderId="21" xfId="0" applyFont="1" applyFill="1" applyBorder="1" applyAlignment="1">
      <alignment horizontal="center" vertical="center"/>
    </xf>
    <xf numFmtId="0" fontId="12" fillId="15" borderId="7" xfId="0" applyFont="1" applyFill="1" applyBorder="1" applyAlignment="1">
      <alignment horizontal="center" vertical="center"/>
    </xf>
    <xf numFmtId="0" fontId="12" fillId="15" borderId="22" xfId="0" applyFont="1" applyFill="1" applyBorder="1" applyAlignment="1">
      <alignment horizontal="center" vertical="center"/>
    </xf>
    <xf numFmtId="0" fontId="12" fillId="15" borderId="2" xfId="0" applyFont="1" applyFill="1" applyBorder="1" applyAlignment="1">
      <alignment horizontal="center" vertical="center"/>
    </xf>
    <xf numFmtId="0" fontId="12" fillId="15" borderId="15" xfId="0" applyFont="1" applyFill="1" applyBorder="1" applyAlignment="1">
      <alignment horizontal="center" vertical="center"/>
    </xf>
    <xf numFmtId="0" fontId="2" fillId="15" borderId="57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12" fillId="16" borderId="26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12" fillId="16" borderId="17" xfId="0" applyFont="1" applyFill="1" applyBorder="1" applyAlignment="1">
      <alignment horizontal="center" vertical="center"/>
    </xf>
    <xf numFmtId="0" fontId="12" fillId="16" borderId="12" xfId="0" applyFont="1" applyFill="1" applyBorder="1" applyAlignment="1">
      <alignment horizontal="center" vertical="center"/>
    </xf>
    <xf numFmtId="0" fontId="12" fillId="16" borderId="28" xfId="0" applyFont="1" applyFill="1" applyBorder="1" applyAlignment="1">
      <alignment horizontal="center" vertical="center"/>
    </xf>
    <xf numFmtId="0" fontId="12" fillId="16" borderId="6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12" fillId="16" borderId="58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horizontal="center" vertical="center"/>
    </xf>
    <xf numFmtId="168" fontId="2" fillId="5" borderId="8" xfId="0" applyNumberFormat="1" applyFont="1" applyFill="1" applyBorder="1" applyAlignment="1">
      <alignment horizontal="center" vertical="center"/>
    </xf>
    <xf numFmtId="0" fontId="2" fillId="9" borderId="59" xfId="0" applyFont="1" applyFill="1" applyBorder="1" applyAlignment="1">
      <alignment horizontal="left" vertical="center"/>
    </xf>
    <xf numFmtId="0" fontId="2" fillId="9" borderId="48" xfId="0" applyFont="1" applyFill="1" applyBorder="1" applyAlignment="1">
      <alignment horizontal="left" vertical="center" wrapText="1"/>
    </xf>
    <xf numFmtId="0" fontId="30" fillId="9" borderId="48" xfId="0" applyFont="1" applyFill="1" applyBorder="1" applyAlignment="1">
      <alignment vertical="center"/>
    </xf>
    <xf numFmtId="0" fontId="2" fillId="9" borderId="48" xfId="0" applyFont="1" applyFill="1" applyBorder="1" applyAlignment="1">
      <alignment horizontal="left" vertical="center"/>
    </xf>
    <xf numFmtId="0" fontId="1" fillId="9" borderId="48" xfId="0" applyFont="1" applyFill="1" applyBorder="1" applyAlignment="1">
      <alignment vertical="center"/>
    </xf>
    <xf numFmtId="0" fontId="2" fillId="9" borderId="19" xfId="0" applyFont="1" applyFill="1" applyBorder="1" applyAlignment="1">
      <alignment horizontal="left" vertical="center"/>
    </xf>
    <xf numFmtId="0" fontId="2" fillId="9" borderId="60" xfId="0" applyFont="1" applyFill="1" applyBorder="1" applyAlignment="1">
      <alignment horizontal="left" vertical="center"/>
    </xf>
    <xf numFmtId="0" fontId="1" fillId="9" borderId="60" xfId="0" applyFont="1" applyFill="1" applyBorder="1" applyAlignment="1">
      <alignment vertical="center"/>
    </xf>
    <xf numFmtId="0" fontId="1" fillId="9" borderId="0" xfId="0" applyFont="1" applyFill="1" applyBorder="1" applyAlignment="1">
      <alignment horizontal="left" vertical="center"/>
    </xf>
    <xf numFmtId="0" fontId="1" fillId="9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left" vertical="center" wrapText="1"/>
    </xf>
    <xf numFmtId="0" fontId="9" fillId="12" borderId="26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left" vertical="center" wrapText="1"/>
    </xf>
    <xf numFmtId="0" fontId="9" fillId="12" borderId="28" xfId="0" applyFont="1" applyFill="1" applyBorder="1" applyAlignment="1">
      <alignment horizontal="center"/>
    </xf>
    <xf numFmtId="0" fontId="10" fillId="8" borderId="61" xfId="0" applyFont="1" applyFill="1" applyBorder="1" applyAlignment="1">
      <alignment horizontal="left" vertical="center" wrapText="1"/>
    </xf>
    <xf numFmtId="0" fontId="9" fillId="12" borderId="58" xfId="0" applyFont="1" applyFill="1" applyBorder="1" applyAlignment="1">
      <alignment horizontal="center"/>
    </xf>
    <xf numFmtId="0" fontId="9" fillId="10" borderId="2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8" fontId="8" fillId="5" borderId="22" xfId="0" applyNumberFormat="1" applyFont="1" applyFill="1" applyBorder="1" applyAlignment="1">
      <alignment horizontal="center" vertical="center"/>
    </xf>
    <xf numFmtId="0" fontId="9" fillId="10" borderId="29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168" fontId="8" fillId="5" borderId="29" xfId="0" applyNumberFormat="1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left" vertical="center" wrapText="1"/>
    </xf>
    <xf numFmtId="0" fontId="10" fillId="8" borderId="63" xfId="0" applyFont="1" applyFill="1" applyBorder="1" applyAlignment="1">
      <alignment horizontal="center" vertical="center" wrapText="1"/>
    </xf>
    <xf numFmtId="0" fontId="10" fillId="8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29" fillId="8" borderId="33" xfId="0" applyFont="1" applyFill="1" applyBorder="1" applyAlignment="1">
      <alignment horizontal="center" vertical="center" wrapText="1"/>
    </xf>
    <xf numFmtId="0" fontId="29" fillId="8" borderId="34" xfId="0" applyFont="1" applyFill="1" applyBorder="1" applyAlignment="1">
      <alignment horizontal="center" vertical="center" wrapText="1"/>
    </xf>
    <xf numFmtId="0" fontId="12" fillId="14" borderId="52" xfId="0" applyFont="1" applyFill="1" applyBorder="1" applyAlignment="1">
      <alignment horizontal="center" vertical="center"/>
    </xf>
    <xf numFmtId="0" fontId="29" fillId="8" borderId="65" xfId="0" applyFont="1" applyFill="1" applyBorder="1" applyAlignment="1">
      <alignment horizontal="left" vertical="center" wrapText="1"/>
    </xf>
    <xf numFmtId="0" fontId="12" fillId="14" borderId="26" xfId="0" applyFont="1" applyFill="1" applyBorder="1" applyAlignment="1">
      <alignment horizontal="center" vertical="center"/>
    </xf>
    <xf numFmtId="0" fontId="12" fillId="14" borderId="28" xfId="0" applyFont="1" applyFill="1" applyBorder="1" applyAlignment="1">
      <alignment horizontal="center" vertical="center"/>
    </xf>
    <xf numFmtId="0" fontId="12" fillId="14" borderId="31" xfId="0" applyFont="1" applyFill="1" applyBorder="1" applyAlignment="1">
      <alignment horizontal="center" vertical="center"/>
    </xf>
    <xf numFmtId="0" fontId="12" fillId="13" borderId="64" xfId="0" applyFont="1" applyFill="1" applyBorder="1" applyAlignment="1">
      <alignment horizontal="center" vertical="center"/>
    </xf>
    <xf numFmtId="0" fontId="12" fillId="15" borderId="59" xfId="0" applyFont="1" applyFill="1" applyBorder="1" applyAlignment="1">
      <alignment horizontal="center" vertical="center"/>
    </xf>
    <xf numFmtId="0" fontId="12" fillId="15" borderId="16" xfId="0" applyFont="1" applyFill="1" applyBorder="1" applyAlignment="1">
      <alignment horizontal="center" vertical="center"/>
    </xf>
    <xf numFmtId="0" fontId="12" fillId="15" borderId="26" xfId="0" applyFont="1" applyFill="1" applyBorder="1" applyAlignment="1">
      <alignment horizontal="center" vertical="center"/>
    </xf>
    <xf numFmtId="0" fontId="12" fillId="15" borderId="28" xfId="0" applyFont="1" applyFill="1" applyBorder="1" applyAlignment="1">
      <alignment horizontal="center" vertical="center"/>
    </xf>
    <xf numFmtId="0" fontId="12" fillId="15" borderId="31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/>
    </xf>
    <xf numFmtId="0" fontId="10" fillId="11" borderId="63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168" fontId="8" fillId="5" borderId="21" xfId="0" applyNumberFormat="1" applyFont="1" applyFill="1" applyBorder="1" applyAlignment="1">
      <alignment horizontal="center"/>
    </xf>
    <xf numFmtId="168" fontId="9" fillId="4" borderId="6" xfId="0" applyNumberFormat="1" applyFont="1" applyFill="1" applyBorder="1" applyAlignment="1">
      <alignment horizontal="center"/>
    </xf>
    <xf numFmtId="168" fontId="8" fillId="2" borderId="7" xfId="0" applyNumberFormat="1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/>
    </xf>
    <xf numFmtId="0" fontId="9" fillId="13" borderId="66" xfId="0" applyFont="1" applyFill="1" applyBorder="1" applyAlignment="1">
      <alignment horizontal="center"/>
    </xf>
    <xf numFmtId="0" fontId="10" fillId="8" borderId="66" xfId="0" applyFont="1" applyFill="1" applyBorder="1" applyAlignment="1">
      <alignment horizontal="left" vertical="center" wrapText="1"/>
    </xf>
    <xf numFmtId="0" fontId="8" fillId="5" borderId="36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168" fontId="8" fillId="5" borderId="29" xfId="0" applyNumberFormat="1" applyFont="1" applyFill="1" applyBorder="1" applyAlignment="1">
      <alignment horizontal="center"/>
    </xf>
    <xf numFmtId="168" fontId="9" fillId="4" borderId="36" xfId="0" applyNumberFormat="1" applyFont="1" applyFill="1" applyBorder="1" applyAlignment="1">
      <alignment horizontal="center"/>
    </xf>
    <xf numFmtId="168" fontId="8" fillId="2" borderId="32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10" fillId="7" borderId="62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8" borderId="67" xfId="0" applyFont="1" applyFill="1" applyBorder="1" applyAlignment="1">
      <alignment horizontal="left" vertical="center" wrapText="1"/>
    </xf>
    <xf numFmtId="0" fontId="10" fillId="7" borderId="36" xfId="0" applyFont="1" applyFill="1" applyBorder="1" applyAlignment="1">
      <alignment horizontal="center" vertical="center"/>
    </xf>
    <xf numFmtId="0" fontId="9" fillId="12" borderId="52" xfId="0" applyFont="1" applyFill="1" applyBorder="1" applyAlignment="1">
      <alignment horizontal="center"/>
    </xf>
    <xf numFmtId="0" fontId="0" fillId="1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0" fontId="8" fillId="2" borderId="68" xfId="0" applyFont="1" applyFill="1" applyBorder="1" applyAlignment="1">
      <alignment horizontal="center"/>
    </xf>
    <xf numFmtId="169" fontId="8" fillId="2" borderId="69" xfId="0" applyNumberFormat="1" applyFont="1" applyFill="1" applyBorder="1" applyAlignment="1">
      <alignment horizontal="center" vertical="center"/>
    </xf>
    <xf numFmtId="169" fontId="8" fillId="2" borderId="27" xfId="0" applyNumberFormat="1" applyFont="1" applyFill="1" applyBorder="1" applyAlignment="1">
      <alignment horizontal="center" vertical="center"/>
    </xf>
    <xf numFmtId="169" fontId="8" fillId="2" borderId="27" xfId="0" applyNumberFormat="1" applyFont="1" applyFill="1" applyBorder="1" applyAlignment="1">
      <alignment horizontal="center"/>
    </xf>
    <xf numFmtId="169" fontId="8" fillId="2" borderId="30" xfId="0" applyNumberFormat="1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/>
    </xf>
    <xf numFmtId="0" fontId="9" fillId="4" borderId="69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 vertical="center"/>
    </xf>
    <xf numFmtId="0" fontId="0" fillId="12" borderId="60" xfId="0" applyFill="1" applyBorder="1" applyAlignment="1">
      <alignment/>
    </xf>
    <xf numFmtId="0" fontId="35" fillId="12" borderId="60" xfId="0" applyFont="1" applyFill="1" applyBorder="1" applyAlignment="1">
      <alignment/>
    </xf>
    <xf numFmtId="0" fontId="0" fillId="12" borderId="64" xfId="0" applyFill="1" applyBorder="1" applyAlignment="1">
      <alignment/>
    </xf>
    <xf numFmtId="0" fontId="35" fillId="12" borderId="19" xfId="0" applyFont="1" applyFill="1" applyBorder="1" applyAlignment="1">
      <alignment/>
    </xf>
    <xf numFmtId="0" fontId="10" fillId="8" borderId="70" xfId="0" applyFont="1" applyFill="1" applyBorder="1" applyAlignment="1">
      <alignment horizontal="left" vertical="center" wrapText="1"/>
    </xf>
    <xf numFmtId="0" fontId="10" fillId="8" borderId="42" xfId="0" applyFont="1" applyFill="1" applyBorder="1" applyAlignment="1">
      <alignment horizontal="left" vertical="center" wrapText="1"/>
    </xf>
    <xf numFmtId="0" fontId="10" fillId="8" borderId="50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/>
    </xf>
    <xf numFmtId="0" fontId="36" fillId="0" borderId="28" xfId="0" applyFont="1" applyFill="1" applyBorder="1" applyAlignment="1">
      <alignment/>
    </xf>
    <xf numFmtId="0" fontId="36" fillId="0" borderId="31" xfId="0" applyFont="1" applyFill="1" applyBorder="1" applyAlignment="1">
      <alignment/>
    </xf>
    <xf numFmtId="0" fontId="9" fillId="10" borderId="15" xfId="0" applyFont="1" applyFill="1" applyBorder="1" applyAlignment="1">
      <alignment horizontal="center"/>
    </xf>
    <xf numFmtId="0" fontId="38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0" fontId="3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1" fillId="0" borderId="0" xfId="0" applyFont="1" applyAlignment="1">
      <alignment horizontal="justify" wrapText="1"/>
    </xf>
    <xf numFmtId="0" fontId="3" fillId="0" borderId="71" xfId="15" applyBorder="1" applyAlignment="1">
      <alignment horizontal="center" wrapText="1"/>
    </xf>
    <xf numFmtId="0" fontId="39" fillId="0" borderId="0" xfId="0" applyFont="1" applyAlignment="1">
      <alignment horizontal="right" vertical="top" wrapText="1"/>
    </xf>
    <xf numFmtId="0" fontId="42" fillId="0" borderId="0" xfId="0" applyFont="1" applyAlignment="1">
      <alignment horizontal="right" vertical="top" wrapText="1"/>
    </xf>
    <xf numFmtId="0" fontId="10" fillId="8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justify" vertical="center" wrapText="1"/>
    </xf>
    <xf numFmtId="169" fontId="0" fillId="0" borderId="0" xfId="0" applyNumberFormat="1" applyFill="1" applyBorder="1" applyAlignment="1">
      <alignment/>
    </xf>
    <xf numFmtId="169" fontId="8" fillId="2" borderId="63" xfId="0" applyNumberFormat="1" applyFont="1" applyFill="1" applyBorder="1" applyAlignment="1">
      <alignment horizontal="center"/>
    </xf>
    <xf numFmtId="169" fontId="8" fillId="2" borderId="39" xfId="0" applyNumberFormat="1" applyFont="1" applyFill="1" applyBorder="1" applyAlignment="1">
      <alignment horizontal="center"/>
    </xf>
    <xf numFmtId="169" fontId="8" fillId="2" borderId="51" xfId="0" applyNumberFormat="1" applyFont="1" applyFill="1" applyBorder="1" applyAlignment="1">
      <alignment horizontal="center"/>
    </xf>
    <xf numFmtId="169" fontId="8" fillId="2" borderId="40" xfId="0" applyNumberFormat="1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10" fillId="11" borderId="1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18" fillId="8" borderId="18" xfId="0" applyFont="1" applyFill="1" applyBorder="1" applyAlignment="1">
      <alignment horizontal="left" vertical="center" wrapText="1"/>
    </xf>
    <xf numFmtId="0" fontId="18" fillId="8" borderId="66" xfId="0" applyFont="1" applyFill="1" applyBorder="1" applyAlignment="1">
      <alignment horizontal="left" vertical="center" wrapText="1"/>
    </xf>
    <xf numFmtId="0" fontId="18" fillId="8" borderId="53" xfId="0" applyFont="1" applyFill="1" applyBorder="1" applyAlignment="1">
      <alignment horizontal="center" vertical="center" wrapText="1"/>
    </xf>
    <xf numFmtId="0" fontId="34" fillId="11" borderId="56" xfId="0" applyFont="1" applyFill="1" applyBorder="1" applyAlignment="1">
      <alignment horizontal="center"/>
    </xf>
    <xf numFmtId="0" fontId="10" fillId="11" borderId="27" xfId="0" applyFont="1" applyFill="1" applyBorder="1" applyAlignment="1">
      <alignment horizontal="center" vertical="center"/>
    </xf>
    <xf numFmtId="0" fontId="10" fillId="11" borderId="30" xfId="0" applyFont="1" applyFill="1" applyBorder="1" applyAlignment="1">
      <alignment horizontal="center" vertical="center"/>
    </xf>
    <xf numFmtId="0" fontId="18" fillId="8" borderId="72" xfId="0" applyFont="1" applyFill="1" applyBorder="1" applyAlignment="1">
      <alignment horizontal="center" vertical="center" wrapText="1"/>
    </xf>
    <xf numFmtId="0" fontId="18" fillId="8" borderId="56" xfId="0" applyFont="1" applyFill="1" applyBorder="1" applyAlignment="1">
      <alignment horizontal="center" vertical="center" wrapText="1"/>
    </xf>
    <xf numFmtId="1" fontId="8" fillId="2" borderId="27" xfId="0" applyNumberFormat="1" applyFont="1" applyFill="1" applyBorder="1" applyAlignment="1">
      <alignment horizontal="center" vertical="center"/>
    </xf>
    <xf numFmtId="1" fontId="8" fillId="2" borderId="30" xfId="0" applyNumberFormat="1" applyFont="1" applyFill="1" applyBorder="1" applyAlignment="1">
      <alignment horizontal="center" vertical="center"/>
    </xf>
    <xf numFmtId="168" fontId="18" fillId="8" borderId="53" xfId="0" applyNumberFormat="1" applyFont="1" applyFill="1" applyBorder="1" applyAlignment="1">
      <alignment horizontal="center" vertical="center" wrapText="1"/>
    </xf>
    <xf numFmtId="168" fontId="18" fillId="8" borderId="7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32" xfId="0" applyNumberFormat="1" applyFont="1" applyFill="1" applyBorder="1" applyAlignment="1">
      <alignment horizontal="center" vertical="center"/>
    </xf>
    <xf numFmtId="168" fontId="8" fillId="2" borderId="42" xfId="0" applyNumberFormat="1" applyFont="1" applyFill="1" applyBorder="1" applyAlignment="1">
      <alignment horizontal="center" vertical="center"/>
    </xf>
    <xf numFmtId="168" fontId="8" fillId="2" borderId="50" xfId="0" applyNumberFormat="1" applyFont="1" applyFill="1" applyBorder="1" applyAlignment="1">
      <alignment horizontal="center" vertical="center"/>
    </xf>
    <xf numFmtId="168" fontId="9" fillId="4" borderId="2" xfId="0" applyNumberFormat="1" applyFont="1" applyFill="1" applyBorder="1" applyAlignment="1">
      <alignment horizontal="center" vertical="center"/>
    </xf>
    <xf numFmtId="168" fontId="9" fillId="4" borderId="32" xfId="0" applyNumberFormat="1" applyFont="1" applyFill="1" applyBorder="1" applyAlignment="1">
      <alignment horizontal="center" vertical="center"/>
    </xf>
    <xf numFmtId="1" fontId="18" fillId="8" borderId="56" xfId="0" applyNumberFormat="1" applyFont="1" applyFill="1" applyBorder="1" applyAlignment="1">
      <alignment horizontal="center" vertical="center" wrapText="1"/>
    </xf>
    <xf numFmtId="1" fontId="18" fillId="8" borderId="1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168" fontId="9" fillId="0" borderId="6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9" fillId="0" borderId="2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9" fillId="0" borderId="6" xfId="0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68" fontId="9" fillId="0" borderId="6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10" borderId="52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8" borderId="6" xfId="0" applyFont="1" applyFill="1" applyBorder="1" applyAlignment="1">
      <alignment horizontal="left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36" xfId="0" applyFont="1" applyFill="1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8" borderId="25" xfId="0" applyFont="1" applyFill="1" applyBorder="1" applyAlignment="1">
      <alignment horizontal="center" vertical="center" wrapText="1"/>
    </xf>
    <xf numFmtId="0" fontId="18" fillId="8" borderId="27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9" fillId="13" borderId="61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66" xfId="0" applyFont="1" applyFill="1" applyBorder="1" applyAlignment="1">
      <alignment horizontal="center"/>
    </xf>
    <xf numFmtId="0" fontId="18" fillId="8" borderId="26" xfId="0" applyFont="1" applyFill="1" applyBorder="1" applyAlignment="1">
      <alignment horizontal="left" vertical="center" wrapText="1"/>
    </xf>
    <xf numFmtId="0" fontId="18" fillId="8" borderId="28" xfId="0" applyFont="1" applyFill="1" applyBorder="1" applyAlignment="1">
      <alignment horizontal="left" vertical="center" wrapText="1"/>
    </xf>
    <xf numFmtId="0" fontId="18" fillId="8" borderId="31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/>
    </xf>
    <xf numFmtId="0" fontId="10" fillId="11" borderId="7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/>
    </xf>
    <xf numFmtId="0" fontId="10" fillId="8" borderId="64" xfId="0" applyFont="1" applyFill="1" applyBorder="1" applyAlignment="1">
      <alignment horizontal="center" vertical="center" wrapText="1"/>
    </xf>
    <xf numFmtId="0" fontId="10" fillId="8" borderId="57" xfId="0" applyFont="1" applyFill="1" applyBorder="1" applyAlignment="1">
      <alignment horizontal="center" vertical="center" wrapText="1"/>
    </xf>
    <xf numFmtId="0" fontId="10" fillId="8" borderId="55" xfId="0" applyFont="1" applyFill="1" applyBorder="1" applyAlignment="1">
      <alignment horizontal="center" vertical="center" wrapText="1"/>
    </xf>
    <xf numFmtId="0" fontId="10" fillId="8" borderId="56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72" xfId="0" applyFont="1" applyFill="1" applyBorder="1" applyAlignment="1">
      <alignment horizontal="center" vertical="center" wrapText="1"/>
    </xf>
    <xf numFmtId="168" fontId="10" fillId="8" borderId="53" xfId="0" applyNumberFormat="1" applyFont="1" applyFill="1" applyBorder="1" applyAlignment="1">
      <alignment horizontal="center" vertical="center" wrapText="1"/>
    </xf>
    <xf numFmtId="168" fontId="10" fillId="8" borderId="72" xfId="0" applyNumberFormat="1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47" xfId="0" applyFont="1" applyFill="1" applyBorder="1" applyAlignment="1">
      <alignment horizontal="center"/>
    </xf>
    <xf numFmtId="0" fontId="10" fillId="8" borderId="42" xfId="0" applyFont="1" applyFill="1" applyBorder="1" applyAlignment="1">
      <alignment horizontal="center"/>
    </xf>
    <xf numFmtId="0" fontId="10" fillId="8" borderId="49" xfId="0" applyFont="1" applyFill="1" applyBorder="1" applyAlignment="1">
      <alignment horizontal="center"/>
    </xf>
    <xf numFmtId="0" fontId="10" fillId="8" borderId="50" xfId="0" applyFont="1" applyFill="1" applyBorder="1" applyAlignment="1">
      <alignment horizontal="center"/>
    </xf>
    <xf numFmtId="0" fontId="9" fillId="12" borderId="21" xfId="0" applyFont="1" applyFill="1" applyBorder="1" applyAlignment="1">
      <alignment horizontal="center"/>
    </xf>
    <xf numFmtId="0" fontId="10" fillId="11" borderId="7" xfId="0" applyFont="1" applyFill="1" applyBorder="1" applyAlignment="1">
      <alignment horizontal="center"/>
    </xf>
    <xf numFmtId="0" fontId="9" fillId="12" borderId="22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9" fillId="12" borderId="29" xfId="0" applyFont="1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73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1" fontId="8" fillId="2" borderId="25" xfId="0" applyNumberFormat="1" applyFont="1" applyFill="1" applyBorder="1" applyAlignment="1">
      <alignment horizontal="center"/>
    </xf>
    <xf numFmtId="1" fontId="8" fillId="2" borderId="27" xfId="0" applyNumberFormat="1" applyFont="1" applyFill="1" applyBorder="1" applyAlignment="1">
      <alignment horizontal="center"/>
    </xf>
    <xf numFmtId="1" fontId="8" fillId="2" borderId="73" xfId="0" applyNumberFormat="1" applyFont="1" applyFill="1" applyBorder="1" applyAlignment="1">
      <alignment horizontal="center"/>
    </xf>
    <xf numFmtId="1" fontId="8" fillId="2" borderId="30" xfId="0" applyNumberFormat="1" applyFont="1" applyFill="1" applyBorder="1" applyAlignment="1">
      <alignment horizontal="center"/>
    </xf>
    <xf numFmtId="2" fontId="8" fillId="2" borderId="63" xfId="0" applyNumberFormat="1" applyFont="1" applyFill="1" applyBorder="1" applyAlignment="1">
      <alignment horizontal="center" vertical="center"/>
    </xf>
    <xf numFmtId="2" fontId="8" fillId="2" borderId="39" xfId="0" applyNumberFormat="1" applyFont="1" applyFill="1" applyBorder="1" applyAlignment="1">
      <alignment horizontal="center" vertical="center"/>
    </xf>
    <xf numFmtId="168" fontId="8" fillId="2" borderId="7" xfId="0" applyNumberFormat="1" applyFont="1" applyFill="1" applyBorder="1" applyAlignment="1">
      <alignment horizontal="center" vertical="center"/>
    </xf>
    <xf numFmtId="168" fontId="8" fillId="2" borderId="2" xfId="0" applyNumberFormat="1" applyFont="1" applyFill="1" applyBorder="1" applyAlignment="1">
      <alignment horizontal="center" vertical="center"/>
    </xf>
    <xf numFmtId="168" fontId="8" fillId="2" borderId="32" xfId="0" applyNumberFormat="1" applyFont="1" applyFill="1" applyBorder="1" applyAlignment="1">
      <alignment horizontal="center" vertical="center"/>
    </xf>
    <xf numFmtId="2" fontId="8" fillId="2" borderId="51" xfId="0" applyNumberFormat="1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0" fontId="18" fillId="8" borderId="74" xfId="0" applyFont="1" applyFill="1" applyBorder="1" applyAlignment="1">
      <alignment horizontal="left" vertical="center" wrapText="1"/>
    </xf>
    <xf numFmtId="0" fontId="9" fillId="10" borderId="67" xfId="0" applyFont="1" applyFill="1" applyBorder="1" applyAlignment="1">
      <alignment horizontal="center" vertical="center"/>
    </xf>
    <xf numFmtId="0" fontId="10" fillId="11" borderId="75" xfId="0" applyFont="1" applyFill="1" applyBorder="1" applyAlignment="1">
      <alignment horizontal="center" vertical="center"/>
    </xf>
    <xf numFmtId="1" fontId="8" fillId="2" borderId="69" xfId="0" applyNumberFormat="1" applyFont="1" applyFill="1" applyBorder="1" applyAlignment="1">
      <alignment horizontal="center" vertical="center"/>
    </xf>
    <xf numFmtId="168" fontId="8" fillId="2" borderId="76" xfId="0" applyNumberFormat="1" applyFont="1" applyFill="1" applyBorder="1" applyAlignment="1">
      <alignment horizontal="center" vertical="center"/>
    </xf>
    <xf numFmtId="2" fontId="8" fillId="2" borderId="44" xfId="0" applyNumberFormat="1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67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67" xfId="0" applyFont="1" applyFill="1" applyBorder="1" applyAlignment="1">
      <alignment horizontal="center" vertical="center"/>
    </xf>
    <xf numFmtId="168" fontId="8" fillId="5" borderId="60" xfId="0" applyNumberFormat="1" applyFont="1" applyFill="1" applyBorder="1" applyAlignment="1">
      <alignment horizontal="center" vertical="center"/>
    </xf>
    <xf numFmtId="168" fontId="8" fillId="5" borderId="28" xfId="0" applyNumberFormat="1" applyFont="1" applyFill="1" applyBorder="1" applyAlignment="1">
      <alignment horizontal="center" vertical="center"/>
    </xf>
    <xf numFmtId="168" fontId="8" fillId="5" borderId="31" xfId="0" applyNumberFormat="1" applyFont="1" applyFill="1" applyBorder="1" applyAlignment="1">
      <alignment horizontal="center" vertical="center"/>
    </xf>
    <xf numFmtId="168" fontId="9" fillId="4" borderId="21" xfId="0" applyNumberFormat="1" applyFont="1" applyFill="1" applyBorder="1" applyAlignment="1">
      <alignment horizontal="center" vertical="center"/>
    </xf>
    <xf numFmtId="168" fontId="9" fillId="4" borderId="22" xfId="0" applyNumberFormat="1" applyFont="1" applyFill="1" applyBorder="1" applyAlignment="1">
      <alignment horizontal="center" vertical="center"/>
    </xf>
    <xf numFmtId="168" fontId="9" fillId="4" borderId="29" xfId="0" applyNumberFormat="1" applyFont="1" applyFill="1" applyBorder="1" applyAlignment="1">
      <alignment horizontal="center" vertical="center"/>
    </xf>
    <xf numFmtId="168" fontId="9" fillId="4" borderId="77" xfId="0" applyNumberFormat="1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32" xfId="0" applyNumberFormat="1" applyFont="1" applyFill="1" applyBorder="1" applyAlignment="1">
      <alignment horizontal="center" vertical="center"/>
    </xf>
    <xf numFmtId="168" fontId="8" fillId="5" borderId="2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/>
    </xf>
    <xf numFmtId="168" fontId="9" fillId="0" borderId="36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168" fontId="9" fillId="0" borderId="36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9" fillId="0" borderId="36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10" borderId="52" xfId="0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9" fillId="12" borderId="52" xfId="0" applyFont="1" applyFill="1" applyBorder="1" applyAlignment="1">
      <alignment horizontal="center" vertical="center"/>
    </xf>
    <xf numFmtId="0" fontId="9" fillId="12" borderId="45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6" fillId="9" borderId="59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48" xfId="0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14" fillId="9" borderId="52" xfId="0" applyFont="1" applyFill="1" applyBorder="1" applyAlignment="1">
      <alignment horizontal="center" vertical="center"/>
    </xf>
    <xf numFmtId="0" fontId="15" fillId="9" borderId="45" xfId="0" applyFont="1" applyFill="1" applyBorder="1" applyAlignment="1">
      <alignment horizontal="center" vertical="center"/>
    </xf>
    <xf numFmtId="0" fontId="15" fillId="9" borderId="37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9" borderId="53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52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/>
    </xf>
    <xf numFmtId="0" fontId="12" fillId="13" borderId="45" xfId="0" applyFont="1" applyFill="1" applyBorder="1" applyAlignment="1">
      <alignment horizontal="center" vertical="center"/>
    </xf>
    <xf numFmtId="0" fontId="12" fillId="13" borderId="37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2" fillId="14" borderId="45" xfId="0" applyFont="1" applyFill="1" applyBorder="1" applyAlignment="1">
      <alignment horizontal="center" vertical="center"/>
    </xf>
    <xf numFmtId="0" fontId="12" fillId="14" borderId="37" xfId="0" applyFont="1" applyFill="1" applyBorder="1" applyAlignment="1">
      <alignment horizontal="center" vertical="center"/>
    </xf>
    <xf numFmtId="0" fontId="12" fillId="15" borderId="45" xfId="0" applyFont="1" applyFill="1" applyBorder="1" applyAlignment="1">
      <alignment horizontal="center" vertical="center"/>
    </xf>
    <xf numFmtId="0" fontId="12" fillId="15" borderId="37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2" fillId="16" borderId="45" xfId="0" applyFont="1" applyFill="1" applyBorder="1" applyAlignment="1">
      <alignment horizontal="center" vertical="center"/>
    </xf>
    <xf numFmtId="0" fontId="12" fillId="16" borderId="37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35" fillId="12" borderId="52" xfId="0" applyFont="1" applyFill="1" applyBorder="1" applyAlignment="1">
      <alignment horizontal="center"/>
    </xf>
    <xf numFmtId="0" fontId="35" fillId="12" borderId="45" xfId="0" applyFont="1" applyFill="1" applyBorder="1" applyAlignment="1">
      <alignment horizontal="center"/>
    </xf>
    <xf numFmtId="0" fontId="35" fillId="12" borderId="3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6">
    <dxf>
      <font>
        <color rgb="FFFFFFFF"/>
      </font>
      <fill>
        <patternFill>
          <bgColor rgb="FFFF0000"/>
        </patternFill>
      </fill>
      <border/>
    </dxf>
    <dxf>
      <fill>
        <patternFill>
          <bgColor rgb="FFCCFFFF"/>
        </patternFill>
      </fill>
      <border/>
    </dxf>
    <dxf>
      <font>
        <color rgb="FFFF0000"/>
      </font>
      <border/>
    </dxf>
    <dxf>
      <font>
        <color rgb="FF99CCFF"/>
      </font>
      <border/>
    </dxf>
    <dxf>
      <font>
        <color rgb="FF000080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U64"/>
  <sheetViews>
    <sheetView workbookViewId="0" topLeftCell="A1">
      <pane xSplit="6" ySplit="18" topLeftCell="G19" activePane="bottomRight" state="frozen"/>
      <selection pane="topLeft" activeCell="A1" sqref="A1"/>
      <selection pane="topRight" activeCell="G1" sqref="G1"/>
      <selection pane="bottomLeft" activeCell="A19" sqref="A19"/>
      <selection pane="bottomRight" activeCell="F16" sqref="F16"/>
    </sheetView>
  </sheetViews>
  <sheetFormatPr defaultColWidth="9.140625" defaultRowHeight="12.75"/>
  <cols>
    <col min="1" max="1" width="22.7109375" style="124" customWidth="1"/>
    <col min="2" max="2" width="22.7109375" style="21" customWidth="1"/>
    <col min="3" max="4" width="9.7109375" style="123" customWidth="1"/>
    <col min="5" max="5" width="3.8515625" style="123" customWidth="1"/>
    <col min="6" max="6" width="23.7109375" style="21" customWidth="1"/>
    <col min="7" max="7" width="3.8515625" style="123" customWidth="1"/>
    <col min="8" max="8" width="3.8515625" style="118" customWidth="1"/>
    <col min="9" max="9" width="4.140625" style="123" customWidth="1"/>
    <col min="10" max="10" width="3.7109375" style="123" customWidth="1"/>
    <col min="11" max="11" width="4.8515625" style="123" customWidth="1"/>
    <col min="12" max="12" width="4.7109375" style="123" customWidth="1"/>
    <col min="13" max="13" width="5.28125" style="123" customWidth="1"/>
    <col min="14" max="14" width="4.7109375" style="121" customWidth="1"/>
    <col min="15" max="16" width="5.7109375" style="123" customWidth="1"/>
    <col min="17" max="17" width="5.7109375" style="121" customWidth="1"/>
    <col min="18" max="18" width="5.28125" style="123" customWidth="1"/>
    <col min="19" max="19" width="2.28125" style="21" customWidth="1"/>
    <col min="20" max="16384" width="9.140625" style="21" customWidth="1"/>
  </cols>
  <sheetData>
    <row r="1" spans="1:47" s="18" customFormat="1" ht="12" customHeight="1" thickBot="1">
      <c r="A1" s="587" t="s">
        <v>0</v>
      </c>
      <c r="B1" s="588"/>
      <c r="C1" s="78" t="s">
        <v>16</v>
      </c>
      <c r="D1" s="78" t="s">
        <v>17</v>
      </c>
      <c r="E1" s="79" t="s">
        <v>5</v>
      </c>
      <c r="F1" s="41" t="s">
        <v>21</v>
      </c>
      <c r="G1" s="440" t="s">
        <v>5</v>
      </c>
      <c r="H1" s="441" t="s">
        <v>25</v>
      </c>
      <c r="I1" s="511" t="s">
        <v>3</v>
      </c>
      <c r="J1" s="442" t="s">
        <v>4</v>
      </c>
      <c r="K1" s="443" t="s">
        <v>5</v>
      </c>
      <c r="L1" s="444" t="s">
        <v>11</v>
      </c>
      <c r="M1" s="445" t="s">
        <v>12</v>
      </c>
      <c r="N1" s="446" t="s">
        <v>14</v>
      </c>
      <c r="O1" s="444" t="s">
        <v>22</v>
      </c>
      <c r="P1" s="445" t="s">
        <v>23</v>
      </c>
      <c r="Q1" s="446" t="s">
        <v>15</v>
      </c>
      <c r="R1" s="447" t="s">
        <v>13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5" s="18" customFormat="1" ht="12" customHeight="1">
      <c r="A2" s="84" t="s">
        <v>44</v>
      </c>
      <c r="B2" s="85" t="s">
        <v>30</v>
      </c>
      <c r="C2" s="86" t="s">
        <v>31</v>
      </c>
      <c r="D2" s="87" t="s">
        <v>144</v>
      </c>
      <c r="E2" s="372">
        <v>1</v>
      </c>
      <c r="F2" s="505" t="s">
        <v>36</v>
      </c>
      <c r="G2" s="337">
        <f aca="true" t="shared" si="0" ref="G2:G11">J2*2</f>
        <v>24</v>
      </c>
      <c r="H2" s="512"/>
      <c r="I2" s="555">
        <f aca="true" t="shared" si="1" ref="I2:I11">J2+K2</f>
        <v>14</v>
      </c>
      <c r="J2" s="338">
        <v>12</v>
      </c>
      <c r="K2" s="508">
        <v>2</v>
      </c>
      <c r="L2" s="571">
        <v>1111</v>
      </c>
      <c r="M2" s="560">
        <v>753</v>
      </c>
      <c r="N2" s="572">
        <f aca="true" t="shared" si="2" ref="N2:N11">L2-M2</f>
        <v>358</v>
      </c>
      <c r="O2" s="575">
        <f aca="true" t="shared" si="3" ref="O2:O12">L2/I2</f>
        <v>79.35714285714286</v>
      </c>
      <c r="P2" s="567">
        <f aca="true" t="shared" si="4" ref="P2:P12">M2/I2</f>
        <v>53.785714285714285</v>
      </c>
      <c r="Q2" s="544">
        <f aca="true" t="shared" si="5" ref="Q2:Q12">N2/I2</f>
        <v>25.571428571428573</v>
      </c>
      <c r="R2" s="542">
        <f aca="true" t="shared" si="6" ref="R2:R12">L2/M2</f>
        <v>1.4754316069057105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s="18" customFormat="1" ht="12" customHeight="1">
      <c r="A3" s="88" t="s">
        <v>32</v>
      </c>
      <c r="B3" s="89" t="s">
        <v>33</v>
      </c>
      <c r="C3" s="90" t="s">
        <v>34</v>
      </c>
      <c r="D3" s="91" t="s">
        <v>147</v>
      </c>
      <c r="E3" s="379">
        <v>2</v>
      </c>
      <c r="F3" s="506" t="s">
        <v>41</v>
      </c>
      <c r="G3" s="339">
        <f t="shared" si="0"/>
        <v>22</v>
      </c>
      <c r="H3" s="513"/>
      <c r="I3" s="340">
        <f t="shared" si="1"/>
        <v>14</v>
      </c>
      <c r="J3" s="341">
        <v>11</v>
      </c>
      <c r="K3" s="509">
        <v>3</v>
      </c>
      <c r="L3" s="558">
        <v>943</v>
      </c>
      <c r="M3" s="561">
        <v>865</v>
      </c>
      <c r="N3" s="573">
        <f t="shared" si="2"/>
        <v>78</v>
      </c>
      <c r="O3" s="565">
        <f t="shared" si="3"/>
        <v>67.35714285714286</v>
      </c>
      <c r="P3" s="568">
        <f t="shared" si="4"/>
        <v>61.785714285714285</v>
      </c>
      <c r="Q3" s="545">
        <f t="shared" si="5"/>
        <v>5.571428571428571</v>
      </c>
      <c r="R3" s="543">
        <f t="shared" si="6"/>
        <v>1.0901734104046243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s="20" customFormat="1" ht="12" customHeight="1">
      <c r="A4" s="88" t="s">
        <v>35</v>
      </c>
      <c r="B4" s="89" t="s">
        <v>36</v>
      </c>
      <c r="C4" s="93" t="s">
        <v>37</v>
      </c>
      <c r="D4" s="94" t="s">
        <v>145</v>
      </c>
      <c r="E4" s="379">
        <v>3</v>
      </c>
      <c r="F4" s="506" t="s">
        <v>33</v>
      </c>
      <c r="G4" s="339">
        <f>J4*2</f>
        <v>20</v>
      </c>
      <c r="H4" s="513"/>
      <c r="I4" s="340">
        <f>J4+K4</f>
        <v>14</v>
      </c>
      <c r="J4" s="341">
        <v>10</v>
      </c>
      <c r="K4" s="509">
        <v>4</v>
      </c>
      <c r="L4" s="558">
        <v>1011</v>
      </c>
      <c r="M4" s="561">
        <v>860</v>
      </c>
      <c r="N4" s="573">
        <f>L4-M4</f>
        <v>151</v>
      </c>
      <c r="O4" s="565">
        <f>L4/I4</f>
        <v>72.21428571428571</v>
      </c>
      <c r="P4" s="568">
        <f>M4/I4</f>
        <v>61.42857142857143</v>
      </c>
      <c r="Q4" s="545">
        <f>N4/I4</f>
        <v>10.785714285714286</v>
      </c>
      <c r="R4" s="543">
        <f>L4/M4</f>
        <v>1.1755813953488372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s="18" customFormat="1" ht="12" customHeight="1" thickBot="1">
      <c r="A5" s="88" t="s">
        <v>38</v>
      </c>
      <c r="B5" s="89" t="s">
        <v>39</v>
      </c>
      <c r="C5" s="90" t="s">
        <v>40</v>
      </c>
      <c r="D5" s="91" t="s">
        <v>143</v>
      </c>
      <c r="E5" s="501">
        <v>4</v>
      </c>
      <c r="F5" s="507" t="s">
        <v>39</v>
      </c>
      <c r="G5" s="345">
        <f>J5*2</f>
        <v>18</v>
      </c>
      <c r="H5" s="514">
        <v>12</v>
      </c>
      <c r="I5" s="346">
        <f>J5+K5</f>
        <v>14</v>
      </c>
      <c r="J5" s="347">
        <v>9</v>
      </c>
      <c r="K5" s="510">
        <v>5</v>
      </c>
      <c r="L5" s="559">
        <v>942</v>
      </c>
      <c r="M5" s="562">
        <v>871</v>
      </c>
      <c r="N5" s="574">
        <f>L5-M5</f>
        <v>71</v>
      </c>
      <c r="O5" s="566">
        <f>L5/I5</f>
        <v>67.28571428571429</v>
      </c>
      <c r="P5" s="569">
        <f>M5/I5</f>
        <v>62.214285714285715</v>
      </c>
      <c r="Q5" s="546">
        <f>N5/I5</f>
        <v>5.071428571428571</v>
      </c>
      <c r="R5" s="547">
        <f>L5/M5</f>
        <v>1.0815154994259473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s="20" customFormat="1" ht="12" customHeight="1" thickBot="1">
      <c r="A6" s="95" t="s">
        <v>41</v>
      </c>
      <c r="B6" s="96" t="s">
        <v>42</v>
      </c>
      <c r="C6" s="97" t="s">
        <v>43</v>
      </c>
      <c r="D6" s="497" t="s">
        <v>146</v>
      </c>
      <c r="E6" s="502">
        <v>5</v>
      </c>
      <c r="F6" s="549" t="s">
        <v>38</v>
      </c>
      <c r="G6" s="550">
        <f>J6*2</f>
        <v>18</v>
      </c>
      <c r="H6" s="551">
        <v>-12</v>
      </c>
      <c r="I6" s="556">
        <f>J6+K6</f>
        <v>14</v>
      </c>
      <c r="J6" s="351">
        <v>9</v>
      </c>
      <c r="K6" s="406">
        <v>5</v>
      </c>
      <c r="L6" s="557">
        <v>937</v>
      </c>
      <c r="M6" s="563">
        <v>849</v>
      </c>
      <c r="N6" s="552">
        <f>L6-M6</f>
        <v>88</v>
      </c>
      <c r="O6" s="564">
        <f>L6/I6</f>
        <v>66.92857142857143</v>
      </c>
      <c r="P6" s="570">
        <f>M6/I6</f>
        <v>60.642857142857146</v>
      </c>
      <c r="Q6" s="553">
        <f>N6/I6</f>
        <v>6.285714285714286</v>
      </c>
      <c r="R6" s="554">
        <f>L6/M6</f>
        <v>1.1036513545347468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s="18" customFormat="1" ht="12" customHeight="1" thickBot="1">
      <c r="A7" s="587" t="s">
        <v>1</v>
      </c>
      <c r="B7" s="588"/>
      <c r="C7" s="78" t="s">
        <v>16</v>
      </c>
      <c r="D7" s="490" t="s">
        <v>17</v>
      </c>
      <c r="E7" s="503">
        <v>6</v>
      </c>
      <c r="F7" s="448" t="s">
        <v>30</v>
      </c>
      <c r="G7" s="339">
        <f t="shared" si="0"/>
        <v>14</v>
      </c>
      <c r="H7" s="513"/>
      <c r="I7" s="340">
        <f t="shared" si="1"/>
        <v>14</v>
      </c>
      <c r="J7" s="341">
        <v>7</v>
      </c>
      <c r="K7" s="509">
        <v>7</v>
      </c>
      <c r="L7" s="558">
        <v>871</v>
      </c>
      <c r="M7" s="561">
        <v>853</v>
      </c>
      <c r="N7" s="456">
        <f t="shared" si="2"/>
        <v>18</v>
      </c>
      <c r="O7" s="565">
        <f t="shared" si="3"/>
        <v>62.214285714285715</v>
      </c>
      <c r="P7" s="568">
        <f t="shared" si="4"/>
        <v>60.92857142857143</v>
      </c>
      <c r="Q7" s="545">
        <f t="shared" si="5"/>
        <v>1.2857142857142858</v>
      </c>
      <c r="R7" s="543">
        <f t="shared" si="6"/>
        <v>1.0211019929660023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1:45" s="18" customFormat="1" ht="12" customHeight="1">
      <c r="A8" s="84" t="s">
        <v>39</v>
      </c>
      <c r="B8" s="85" t="s">
        <v>44</v>
      </c>
      <c r="C8" s="86" t="s">
        <v>62</v>
      </c>
      <c r="D8" s="498" t="s">
        <v>160</v>
      </c>
      <c r="E8" s="503">
        <v>7</v>
      </c>
      <c r="F8" s="448" t="s">
        <v>32</v>
      </c>
      <c r="G8" s="339">
        <f t="shared" si="0"/>
        <v>8</v>
      </c>
      <c r="H8" s="513">
        <v>1</v>
      </c>
      <c r="I8" s="340">
        <f t="shared" si="1"/>
        <v>14</v>
      </c>
      <c r="J8" s="341">
        <v>4</v>
      </c>
      <c r="K8" s="509">
        <v>10</v>
      </c>
      <c r="L8" s="558">
        <v>898</v>
      </c>
      <c r="M8" s="561">
        <v>1045</v>
      </c>
      <c r="N8" s="456">
        <f t="shared" si="2"/>
        <v>-147</v>
      </c>
      <c r="O8" s="565">
        <f t="shared" si="3"/>
        <v>64.14285714285714</v>
      </c>
      <c r="P8" s="568">
        <f t="shared" si="4"/>
        <v>74.64285714285714</v>
      </c>
      <c r="Q8" s="545">
        <f t="shared" si="5"/>
        <v>-10.5</v>
      </c>
      <c r="R8" s="543">
        <f t="shared" si="6"/>
        <v>0.8593301435406698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s="18" customFormat="1" ht="12" customHeight="1">
      <c r="A9" s="88" t="s">
        <v>42</v>
      </c>
      <c r="B9" s="89" t="s">
        <v>38</v>
      </c>
      <c r="C9" s="90" t="s">
        <v>63</v>
      </c>
      <c r="D9" s="499" t="s">
        <v>158</v>
      </c>
      <c r="E9" s="503">
        <v>8</v>
      </c>
      <c r="F9" s="448" t="s">
        <v>42</v>
      </c>
      <c r="G9" s="339">
        <f t="shared" si="0"/>
        <v>8</v>
      </c>
      <c r="H9" s="513">
        <v>-1</v>
      </c>
      <c r="I9" s="340">
        <f t="shared" si="1"/>
        <v>13</v>
      </c>
      <c r="J9" s="341">
        <v>4</v>
      </c>
      <c r="K9" s="509">
        <v>9</v>
      </c>
      <c r="L9" s="558">
        <v>766</v>
      </c>
      <c r="M9" s="561">
        <v>816</v>
      </c>
      <c r="N9" s="456">
        <f t="shared" si="2"/>
        <v>-50</v>
      </c>
      <c r="O9" s="565">
        <f t="shared" si="3"/>
        <v>58.92307692307692</v>
      </c>
      <c r="P9" s="568">
        <f t="shared" si="4"/>
        <v>62.76923076923077</v>
      </c>
      <c r="Q9" s="545">
        <f t="shared" si="5"/>
        <v>-3.8461538461538463</v>
      </c>
      <c r="R9" s="543">
        <f t="shared" si="6"/>
        <v>0.9387254901960784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20" customFormat="1" ht="12" customHeight="1">
      <c r="A10" s="88" t="s">
        <v>33</v>
      </c>
      <c r="B10" s="89" t="s">
        <v>35</v>
      </c>
      <c r="C10" s="93" t="s">
        <v>64</v>
      </c>
      <c r="D10" s="500" t="s">
        <v>159</v>
      </c>
      <c r="E10" s="503">
        <v>9</v>
      </c>
      <c r="F10" s="448" t="s">
        <v>35</v>
      </c>
      <c r="G10" s="339">
        <f t="shared" si="0"/>
        <v>6</v>
      </c>
      <c r="H10" s="513"/>
      <c r="I10" s="340">
        <f t="shared" si="1"/>
        <v>13</v>
      </c>
      <c r="J10" s="341">
        <v>3</v>
      </c>
      <c r="K10" s="509">
        <v>10</v>
      </c>
      <c r="L10" s="558">
        <v>705</v>
      </c>
      <c r="M10" s="561">
        <v>860</v>
      </c>
      <c r="N10" s="456">
        <f t="shared" si="2"/>
        <v>-155</v>
      </c>
      <c r="O10" s="565">
        <f t="shared" si="3"/>
        <v>54.23076923076923</v>
      </c>
      <c r="P10" s="568">
        <f t="shared" si="4"/>
        <v>66.15384615384616</v>
      </c>
      <c r="Q10" s="545">
        <f t="shared" si="5"/>
        <v>-11.923076923076923</v>
      </c>
      <c r="R10" s="543">
        <f t="shared" si="6"/>
        <v>0.8197674418604651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s="18" customFormat="1" ht="12" customHeight="1" thickBot="1">
      <c r="A11" s="88" t="s">
        <v>30</v>
      </c>
      <c r="B11" s="89" t="s">
        <v>32</v>
      </c>
      <c r="C11" s="90" t="s">
        <v>65</v>
      </c>
      <c r="D11" s="499" t="s">
        <v>95</v>
      </c>
      <c r="E11" s="504">
        <v>10</v>
      </c>
      <c r="F11" s="449" t="s">
        <v>44</v>
      </c>
      <c r="G11" s="345">
        <f t="shared" si="0"/>
        <v>0</v>
      </c>
      <c r="H11" s="514"/>
      <c r="I11" s="346">
        <f t="shared" si="1"/>
        <v>14</v>
      </c>
      <c r="J11" s="347">
        <v>0</v>
      </c>
      <c r="K11" s="510">
        <v>14</v>
      </c>
      <c r="L11" s="559">
        <v>635</v>
      </c>
      <c r="M11" s="562">
        <v>1047</v>
      </c>
      <c r="N11" s="457">
        <f t="shared" si="2"/>
        <v>-412</v>
      </c>
      <c r="O11" s="566">
        <f t="shared" si="3"/>
        <v>45.357142857142854</v>
      </c>
      <c r="P11" s="569">
        <f t="shared" si="4"/>
        <v>74.78571428571429</v>
      </c>
      <c r="Q11" s="546">
        <f t="shared" si="5"/>
        <v>-29.428571428571427</v>
      </c>
      <c r="R11" s="547">
        <f t="shared" si="6"/>
        <v>0.606494746895893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s="20" customFormat="1" ht="12" customHeight="1" thickBot="1">
      <c r="A12" s="95" t="s">
        <v>36</v>
      </c>
      <c r="B12" s="96" t="s">
        <v>41</v>
      </c>
      <c r="C12" s="97" t="s">
        <v>61</v>
      </c>
      <c r="D12" s="98" t="s">
        <v>154</v>
      </c>
      <c r="E12" s="420"/>
      <c r="F12" s="420"/>
      <c r="G12" s="450">
        <f aca="true" t="shared" si="7" ref="G12:N12">SUM(G2:G11)</f>
        <v>138</v>
      </c>
      <c r="H12" s="451">
        <f t="shared" si="7"/>
        <v>0</v>
      </c>
      <c r="I12" s="450">
        <f t="shared" si="7"/>
        <v>138</v>
      </c>
      <c r="J12" s="454">
        <f t="shared" si="7"/>
        <v>69</v>
      </c>
      <c r="K12" s="455">
        <f t="shared" si="7"/>
        <v>69</v>
      </c>
      <c r="L12" s="450">
        <f t="shared" si="7"/>
        <v>8819</v>
      </c>
      <c r="M12" s="454">
        <f t="shared" si="7"/>
        <v>8819</v>
      </c>
      <c r="N12" s="466">
        <f t="shared" si="7"/>
        <v>0</v>
      </c>
      <c r="O12" s="458">
        <f t="shared" si="3"/>
        <v>63.905797101449274</v>
      </c>
      <c r="P12" s="459">
        <f t="shared" si="4"/>
        <v>63.905797101449274</v>
      </c>
      <c r="Q12" s="455">
        <f t="shared" si="5"/>
        <v>0</v>
      </c>
      <c r="R12" s="467">
        <f t="shared" si="6"/>
        <v>1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18" customFormat="1" ht="12" customHeight="1" thickBot="1">
      <c r="A13" s="587" t="s">
        <v>2</v>
      </c>
      <c r="B13" s="588"/>
      <c r="C13" s="78" t="s">
        <v>16</v>
      </c>
      <c r="D13" s="78" t="s">
        <v>17</v>
      </c>
      <c r="E13" s="102"/>
      <c r="F13" s="102"/>
      <c r="G13" s="102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1:14" s="20" customFormat="1" ht="12" customHeight="1">
      <c r="A14" s="84" t="s">
        <v>44</v>
      </c>
      <c r="B14" s="85" t="s">
        <v>32</v>
      </c>
      <c r="C14" s="86" t="s">
        <v>70</v>
      </c>
      <c r="D14" s="87" t="s">
        <v>165</v>
      </c>
      <c r="E14" s="104"/>
      <c r="F14" s="105"/>
      <c r="G14" s="106"/>
      <c r="H14" s="107"/>
      <c r="I14" s="108"/>
      <c r="J14" s="106"/>
      <c r="K14" s="106"/>
      <c r="L14" s="106"/>
      <c r="M14" s="106"/>
      <c r="N14" s="109"/>
    </row>
    <row r="15" spans="1:14" s="20" customFormat="1" ht="12" customHeight="1">
      <c r="A15" s="88" t="s">
        <v>36</v>
      </c>
      <c r="B15" s="89" t="s">
        <v>42</v>
      </c>
      <c r="C15" s="90" t="s">
        <v>74</v>
      </c>
      <c r="D15" s="91" t="s">
        <v>167</v>
      </c>
      <c r="E15" s="110"/>
      <c r="F15" s="111"/>
      <c r="G15" s="111"/>
      <c r="H15" s="111"/>
      <c r="I15" s="110"/>
      <c r="J15" s="110"/>
      <c r="K15" s="110"/>
      <c r="L15" s="110"/>
      <c r="M15" s="106"/>
      <c r="N15" s="109"/>
    </row>
    <row r="16" spans="1:14" s="20" customFormat="1" ht="12" customHeight="1">
      <c r="A16" s="88" t="s">
        <v>35</v>
      </c>
      <c r="B16" s="89" t="s">
        <v>39</v>
      </c>
      <c r="C16" s="93" t="s">
        <v>75</v>
      </c>
      <c r="D16" s="91" t="s">
        <v>163</v>
      </c>
      <c r="E16" s="110"/>
      <c r="F16" s="421"/>
      <c r="G16" s="421"/>
      <c r="H16" s="422"/>
      <c r="I16" s="110"/>
      <c r="J16" s="110"/>
      <c r="K16" s="110"/>
      <c r="L16" s="110"/>
      <c r="M16" s="106"/>
      <c r="N16" s="109"/>
    </row>
    <row r="17" spans="1:14" s="20" customFormat="1" ht="12" customHeight="1">
      <c r="A17" s="88" t="s">
        <v>41</v>
      </c>
      <c r="B17" s="89" t="s">
        <v>33</v>
      </c>
      <c r="C17" s="90" t="s">
        <v>71</v>
      </c>
      <c r="D17" s="91" t="s">
        <v>166</v>
      </c>
      <c r="E17" s="110"/>
      <c r="F17" s="423"/>
      <c r="G17"/>
      <c r="H17"/>
      <c r="I17" s="110"/>
      <c r="J17" s="110"/>
      <c r="K17" s="110"/>
      <c r="L17" s="110"/>
      <c r="M17" s="106"/>
      <c r="N17" s="109"/>
    </row>
    <row r="18" spans="1:18" ht="12" customHeight="1" thickBot="1">
      <c r="A18" s="95" t="s">
        <v>38</v>
      </c>
      <c r="B18" s="96" t="s">
        <v>30</v>
      </c>
      <c r="C18" s="97" t="s">
        <v>72</v>
      </c>
      <c r="D18" s="98" t="s">
        <v>164</v>
      </c>
      <c r="E18" s="110"/>
      <c r="F18" s="424"/>
      <c r="G18"/>
      <c r="H18"/>
      <c r="I18" s="110"/>
      <c r="J18" s="110"/>
      <c r="K18" s="110"/>
      <c r="L18" s="110"/>
      <c r="M18" s="106"/>
      <c r="N18" s="109"/>
      <c r="O18" s="21"/>
      <c r="P18" s="21"/>
      <c r="Q18" s="21"/>
      <c r="R18" s="21"/>
    </row>
    <row r="19" spans="1:36" s="18" customFormat="1" ht="12" customHeight="1" thickBot="1">
      <c r="A19" s="587" t="s">
        <v>6</v>
      </c>
      <c r="B19" s="588"/>
      <c r="C19" s="78" t="s">
        <v>16</v>
      </c>
      <c r="D19" s="78" t="s">
        <v>17</v>
      </c>
      <c r="E19" s="110"/>
      <c r="F19"/>
      <c r="G19"/>
      <c r="H19"/>
      <c r="I19" s="110"/>
      <c r="J19" s="110"/>
      <c r="K19" s="110"/>
      <c r="L19" s="110"/>
      <c r="M19" s="106"/>
      <c r="N19" s="10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14" s="20" customFormat="1" ht="12" customHeight="1" thickBot="1">
      <c r="A20" s="84" t="s">
        <v>33</v>
      </c>
      <c r="B20" s="85" t="s">
        <v>44</v>
      </c>
      <c r="C20" s="86" t="s">
        <v>80</v>
      </c>
      <c r="D20" s="87" t="s">
        <v>181</v>
      </c>
      <c r="E20" s="110"/>
      <c r="F20" s="425"/>
      <c r="G20"/>
      <c r="H20"/>
      <c r="I20" s="110"/>
      <c r="J20" s="110"/>
      <c r="K20" s="110"/>
      <c r="L20" s="110"/>
      <c r="M20" s="106"/>
      <c r="N20" s="109"/>
    </row>
    <row r="21" spans="1:14" s="20" customFormat="1" ht="12" customHeight="1" thickBot="1">
      <c r="A21" s="88" t="s">
        <v>32</v>
      </c>
      <c r="B21" s="89" t="s">
        <v>36</v>
      </c>
      <c r="C21" s="90" t="s">
        <v>81</v>
      </c>
      <c r="D21" s="91" t="s">
        <v>178</v>
      </c>
      <c r="E21" s="110"/>
      <c r="F21" s="426"/>
      <c r="G21"/>
      <c r="H21"/>
      <c r="I21" s="110"/>
      <c r="J21" s="110"/>
      <c r="K21" s="110"/>
      <c r="L21" s="110"/>
      <c r="M21" s="106"/>
      <c r="N21" s="109"/>
    </row>
    <row r="22" spans="1:14" s="20" customFormat="1" ht="12" customHeight="1">
      <c r="A22" s="88" t="s">
        <v>42</v>
      </c>
      <c r="B22" s="89" t="s">
        <v>35</v>
      </c>
      <c r="C22" s="93" t="s">
        <v>82</v>
      </c>
      <c r="D22" s="94"/>
      <c r="E22" s="110"/>
      <c r="F22" s="421"/>
      <c r="G22" s="421"/>
      <c r="H22" s="427"/>
      <c r="I22" s="110"/>
      <c r="J22" s="110"/>
      <c r="K22" s="110"/>
      <c r="L22" s="110"/>
      <c r="M22" s="106"/>
      <c r="N22" s="109"/>
    </row>
    <row r="23" spans="1:14" s="20" customFormat="1" ht="12" customHeight="1">
      <c r="A23" s="88" t="s">
        <v>39</v>
      </c>
      <c r="B23" s="89" t="s">
        <v>30</v>
      </c>
      <c r="C23" s="90" t="s">
        <v>83</v>
      </c>
      <c r="D23" s="91" t="s">
        <v>177</v>
      </c>
      <c r="E23" s="110"/>
      <c r="F23" s="423"/>
      <c r="G23"/>
      <c r="H23"/>
      <c r="I23" s="110"/>
      <c r="J23" s="110"/>
      <c r="K23" s="110"/>
      <c r="L23" s="110"/>
      <c r="M23" s="106"/>
      <c r="N23" s="109"/>
    </row>
    <row r="24" spans="1:18" ht="12" customHeight="1" thickBot="1">
      <c r="A24" s="95" t="s">
        <v>38</v>
      </c>
      <c r="B24" s="96" t="s">
        <v>41</v>
      </c>
      <c r="C24" s="97" t="s">
        <v>84</v>
      </c>
      <c r="D24" s="98" t="s">
        <v>175</v>
      </c>
      <c r="E24" s="110"/>
      <c r="F24" s="424"/>
      <c r="G24"/>
      <c r="H24"/>
      <c r="I24" s="110"/>
      <c r="J24" s="110"/>
      <c r="K24" s="110"/>
      <c r="L24" s="110"/>
      <c r="M24" s="106"/>
      <c r="N24" s="109"/>
      <c r="O24" s="21"/>
      <c r="P24" s="21"/>
      <c r="Q24" s="21"/>
      <c r="R24" s="21"/>
    </row>
    <row r="25" spans="1:36" s="18" customFormat="1" ht="12" customHeight="1" thickBot="1">
      <c r="A25" s="587" t="s">
        <v>7</v>
      </c>
      <c r="B25" s="588"/>
      <c r="C25" s="78" t="s">
        <v>16</v>
      </c>
      <c r="D25" s="78" t="s">
        <v>17</v>
      </c>
      <c r="E25" s="17"/>
      <c r="F25"/>
      <c r="G25"/>
      <c r="H25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8" s="20" customFormat="1" ht="12" customHeight="1" thickBot="1">
      <c r="A26" s="84" t="s">
        <v>39</v>
      </c>
      <c r="B26" s="85" t="s">
        <v>32</v>
      </c>
      <c r="C26" s="86" t="s">
        <v>91</v>
      </c>
      <c r="D26" s="87" t="s">
        <v>187</v>
      </c>
      <c r="E26" s="113"/>
      <c r="F26" s="425"/>
      <c r="G26"/>
      <c r="H26"/>
    </row>
    <row r="27" spans="1:8" s="20" customFormat="1" ht="12" customHeight="1" thickBot="1">
      <c r="A27" s="88" t="s">
        <v>44</v>
      </c>
      <c r="B27" s="89" t="s">
        <v>42</v>
      </c>
      <c r="C27" s="90" t="s">
        <v>99</v>
      </c>
      <c r="D27" s="91" t="s">
        <v>183</v>
      </c>
      <c r="F27" s="426"/>
      <c r="G27"/>
      <c r="H27"/>
    </row>
    <row r="28" spans="1:8" s="20" customFormat="1" ht="12" customHeight="1">
      <c r="A28" s="88" t="s">
        <v>30</v>
      </c>
      <c r="B28" s="89" t="s">
        <v>33</v>
      </c>
      <c r="C28" s="93" t="s">
        <v>92</v>
      </c>
      <c r="D28" s="94" t="s">
        <v>186</v>
      </c>
      <c r="F28" s="421"/>
      <c r="G28" s="421"/>
      <c r="H28" s="428"/>
    </row>
    <row r="29" spans="1:8" s="20" customFormat="1" ht="12" customHeight="1">
      <c r="A29" s="88" t="s">
        <v>36</v>
      </c>
      <c r="B29" s="89" t="s">
        <v>38</v>
      </c>
      <c r="C29" s="90" t="s">
        <v>93</v>
      </c>
      <c r="D29" s="91" t="s">
        <v>188</v>
      </c>
      <c r="F29" s="423"/>
      <c r="G29"/>
      <c r="H29"/>
    </row>
    <row r="30" spans="1:18" ht="12" customHeight="1" thickBot="1">
      <c r="A30" s="95" t="s">
        <v>35</v>
      </c>
      <c r="B30" s="96" t="s">
        <v>41</v>
      </c>
      <c r="C30" s="97" t="s">
        <v>94</v>
      </c>
      <c r="D30" s="98" t="s">
        <v>69</v>
      </c>
      <c r="E30" s="21"/>
      <c r="F30" s="424"/>
      <c r="G30"/>
      <c r="H30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36" s="18" customFormat="1" ht="12" customHeight="1" thickBot="1">
      <c r="A31" s="587" t="s">
        <v>8</v>
      </c>
      <c r="B31" s="588"/>
      <c r="C31" s="78" t="s">
        <v>16</v>
      </c>
      <c r="D31" s="78" t="s">
        <v>17</v>
      </c>
      <c r="E31" s="102"/>
      <c r="F31"/>
      <c r="G31"/>
      <c r="H3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8" s="20" customFormat="1" ht="12" customHeight="1" thickBot="1">
      <c r="A32" s="84" t="s">
        <v>30</v>
      </c>
      <c r="B32" s="85" t="s">
        <v>36</v>
      </c>
      <c r="C32" s="86" t="s">
        <v>101</v>
      </c>
      <c r="D32" s="87"/>
      <c r="E32" s="113"/>
      <c r="F32" s="425"/>
      <c r="G32"/>
      <c r="H32"/>
    </row>
    <row r="33" spans="1:8" s="20" customFormat="1" ht="12" customHeight="1" thickBot="1">
      <c r="A33" s="88" t="s">
        <v>41</v>
      </c>
      <c r="B33" s="89" t="s">
        <v>44</v>
      </c>
      <c r="C33" s="90" t="s">
        <v>102</v>
      </c>
      <c r="D33" s="91"/>
      <c r="F33" s="426"/>
      <c r="G33"/>
      <c r="H33"/>
    </row>
    <row r="34" spans="1:8" s="20" customFormat="1" ht="12" customHeight="1">
      <c r="A34" s="88" t="s">
        <v>38</v>
      </c>
      <c r="B34" s="89" t="s">
        <v>35</v>
      </c>
      <c r="C34" s="93" t="s">
        <v>103</v>
      </c>
      <c r="D34" s="94"/>
      <c r="F34" s="421"/>
      <c r="G34" s="421"/>
      <c r="H34" s="427"/>
    </row>
    <row r="35" spans="1:8" s="20" customFormat="1" ht="12" customHeight="1">
      <c r="A35" s="88" t="s">
        <v>32</v>
      </c>
      <c r="B35" s="89" t="s">
        <v>42</v>
      </c>
      <c r="C35" s="90" t="s">
        <v>79</v>
      </c>
      <c r="D35" s="91"/>
      <c r="F35" s="423"/>
      <c r="G35"/>
      <c r="H35"/>
    </row>
    <row r="36" spans="1:18" ht="13.5" thickBot="1">
      <c r="A36" s="95" t="s">
        <v>33</v>
      </c>
      <c r="B36" s="96" t="s">
        <v>39</v>
      </c>
      <c r="C36" s="97" t="s">
        <v>104</v>
      </c>
      <c r="D36" s="98"/>
      <c r="E36" s="21"/>
      <c r="F36" s="424"/>
      <c r="G36"/>
      <c r="H36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36" s="18" customFormat="1" ht="12" customHeight="1" thickBot="1">
      <c r="A37" s="587" t="s">
        <v>9</v>
      </c>
      <c r="B37" s="588"/>
      <c r="C37" s="78" t="s">
        <v>16</v>
      </c>
      <c r="D37" s="78" t="s">
        <v>17</v>
      </c>
      <c r="E37" s="102"/>
      <c r="F37"/>
      <c r="G37"/>
      <c r="H37"/>
      <c r="I37" s="17"/>
      <c r="J37" s="17"/>
      <c r="K37" s="17"/>
      <c r="L37" s="17"/>
      <c r="M37" s="17"/>
      <c r="N37" s="17"/>
      <c r="O37" s="102"/>
      <c r="P37" s="102"/>
      <c r="Q37" s="102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19" s="20" customFormat="1" ht="12" customHeight="1" thickBot="1">
      <c r="A38" s="84" t="s">
        <v>42</v>
      </c>
      <c r="B38" s="85" t="s">
        <v>33</v>
      </c>
      <c r="C38" s="86" t="s">
        <v>113</v>
      </c>
      <c r="D38" s="87"/>
      <c r="E38" s="119"/>
      <c r="F38" s="425"/>
      <c r="G38"/>
      <c r="H38"/>
      <c r="I38" s="114"/>
      <c r="J38" s="114"/>
      <c r="K38" s="114"/>
      <c r="L38" s="114"/>
      <c r="M38" s="114"/>
      <c r="N38" s="113"/>
      <c r="O38" s="114"/>
      <c r="P38" s="114"/>
      <c r="Q38" s="113"/>
      <c r="R38" s="114"/>
      <c r="S38" s="115"/>
    </row>
    <row r="39" spans="1:15" s="20" customFormat="1" ht="12" customHeight="1" thickBot="1">
      <c r="A39" s="88" t="s">
        <v>44</v>
      </c>
      <c r="B39" s="89" t="s">
        <v>38</v>
      </c>
      <c r="C39" s="90" t="s">
        <v>118</v>
      </c>
      <c r="D39" s="91"/>
      <c r="E39" s="120"/>
      <c r="F39" s="426"/>
      <c r="G39"/>
      <c r="H39"/>
      <c r="I39" s="122"/>
      <c r="J39" s="21"/>
      <c r="K39" s="121"/>
      <c r="L39" s="21"/>
      <c r="O39" s="21"/>
    </row>
    <row r="40" spans="1:15" s="20" customFormat="1" ht="12" customHeight="1">
      <c r="A40" s="88" t="s">
        <v>41</v>
      </c>
      <c r="B40" s="89" t="s">
        <v>30</v>
      </c>
      <c r="C40" s="93" t="s">
        <v>110</v>
      </c>
      <c r="D40" s="94"/>
      <c r="E40" s="120"/>
      <c r="F40" s="421"/>
      <c r="G40" s="421"/>
      <c r="H40" s="427"/>
      <c r="I40" s="122"/>
      <c r="J40" s="21"/>
      <c r="K40" s="121"/>
      <c r="L40" s="21"/>
      <c r="O40" s="21"/>
    </row>
    <row r="41" spans="1:16" s="20" customFormat="1" ht="12" customHeight="1">
      <c r="A41" s="88" t="s">
        <v>36</v>
      </c>
      <c r="B41" s="89" t="s">
        <v>39</v>
      </c>
      <c r="C41" s="90" t="s">
        <v>117</v>
      </c>
      <c r="D41" s="91"/>
      <c r="E41" s="120"/>
      <c r="F41" s="423"/>
      <c r="G41"/>
      <c r="H41"/>
      <c r="I41" s="122"/>
      <c r="J41" s="122"/>
      <c r="K41" s="122"/>
      <c r="L41" s="122"/>
      <c r="M41" s="121"/>
      <c r="N41" s="122"/>
      <c r="O41" s="122"/>
      <c r="P41" s="121"/>
    </row>
    <row r="42" spans="1:18" ht="13.5" thickBot="1">
      <c r="A42" s="95" t="s">
        <v>35</v>
      </c>
      <c r="B42" s="96" t="s">
        <v>32</v>
      </c>
      <c r="C42" s="97" t="s">
        <v>114</v>
      </c>
      <c r="D42" s="98"/>
      <c r="E42" s="121"/>
      <c r="F42" s="424"/>
      <c r="G42"/>
      <c r="H42"/>
      <c r="I42" s="21"/>
      <c r="J42" s="21"/>
      <c r="K42" s="21"/>
      <c r="L42" s="21"/>
      <c r="M42" s="121"/>
      <c r="N42" s="123"/>
      <c r="O42" s="21"/>
      <c r="P42" s="121"/>
      <c r="Q42" s="21"/>
      <c r="R42" s="21"/>
    </row>
    <row r="43" spans="1:45" s="18" customFormat="1" ht="12" customHeight="1" thickBot="1">
      <c r="A43" s="587" t="s">
        <v>19</v>
      </c>
      <c r="B43" s="588"/>
      <c r="C43" s="78" t="s">
        <v>16</v>
      </c>
      <c r="D43" s="78" t="s">
        <v>17</v>
      </c>
      <c r="E43" s="102"/>
      <c r="F43"/>
      <c r="G43"/>
      <c r="H43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19" s="20" customFormat="1" ht="12" customHeight="1">
      <c r="A44" s="84" t="s">
        <v>35</v>
      </c>
      <c r="B44" s="85" t="s">
        <v>30</v>
      </c>
      <c r="C44" s="86" t="s">
        <v>120</v>
      </c>
      <c r="D44" s="87"/>
      <c r="E44" s="119"/>
      <c r="F44" s="425"/>
      <c r="G44"/>
      <c r="H44"/>
      <c r="I44" s="114"/>
      <c r="J44" s="114"/>
      <c r="K44" s="114"/>
      <c r="L44" s="114"/>
      <c r="M44" s="114"/>
      <c r="N44" s="113"/>
      <c r="O44" s="114"/>
      <c r="P44" s="114"/>
      <c r="Q44" s="113"/>
      <c r="R44" s="114"/>
      <c r="S44" s="115"/>
    </row>
    <row r="45" spans="1:15" s="20" customFormat="1" ht="12" customHeight="1">
      <c r="A45" s="88" t="s">
        <v>44</v>
      </c>
      <c r="B45" s="89" t="s">
        <v>36</v>
      </c>
      <c r="C45" s="90" t="s">
        <v>121</v>
      </c>
      <c r="D45" s="91"/>
      <c r="E45" s="120"/>
      <c r="F45" s="122"/>
      <c r="G45" s="122"/>
      <c r="H45" s="117"/>
      <c r="I45" s="122"/>
      <c r="J45" s="21"/>
      <c r="K45" s="121"/>
      <c r="L45" s="21"/>
      <c r="O45" s="21"/>
    </row>
    <row r="46" spans="1:15" s="20" customFormat="1" ht="12" customHeight="1">
      <c r="A46" s="88" t="s">
        <v>33</v>
      </c>
      <c r="B46" s="89" t="s">
        <v>38</v>
      </c>
      <c r="C46" s="93" t="s">
        <v>122</v>
      </c>
      <c r="D46" s="94"/>
      <c r="E46" s="120"/>
      <c r="F46" s="21"/>
      <c r="G46" s="21"/>
      <c r="H46" s="118"/>
      <c r="I46" s="122"/>
      <c r="J46" s="21"/>
      <c r="K46" s="121"/>
      <c r="L46" s="21"/>
      <c r="O46" s="21"/>
    </row>
    <row r="47" spans="1:16" s="20" customFormat="1" ht="12" customHeight="1">
      <c r="A47" s="88" t="s">
        <v>32</v>
      </c>
      <c r="B47" s="89" t="s">
        <v>41</v>
      </c>
      <c r="C47" s="90" t="s">
        <v>123</v>
      </c>
      <c r="D47" s="91"/>
      <c r="E47" s="120"/>
      <c r="F47" s="21"/>
      <c r="G47" s="123"/>
      <c r="H47" s="118"/>
      <c r="I47" s="122"/>
      <c r="J47" s="122"/>
      <c r="K47" s="122"/>
      <c r="L47" s="122"/>
      <c r="M47" s="121"/>
      <c r="N47" s="122"/>
      <c r="O47" s="122"/>
      <c r="P47" s="121"/>
    </row>
    <row r="48" spans="1:18" ht="12.75" thickBot="1">
      <c r="A48" s="95" t="s">
        <v>39</v>
      </c>
      <c r="B48" s="96" t="s">
        <v>42</v>
      </c>
      <c r="C48" s="97" t="s">
        <v>124</v>
      </c>
      <c r="D48" s="98"/>
      <c r="E48" s="121"/>
      <c r="G48" s="121"/>
      <c r="I48" s="21"/>
      <c r="J48" s="21"/>
      <c r="K48" s="21"/>
      <c r="L48" s="21"/>
      <c r="M48" s="121"/>
      <c r="N48" s="123"/>
      <c r="O48" s="21"/>
      <c r="P48" s="121"/>
      <c r="Q48" s="21"/>
      <c r="R48" s="21"/>
    </row>
    <row r="49" spans="1:45" s="18" customFormat="1" ht="12" customHeight="1" thickBot="1">
      <c r="A49" s="587" t="s">
        <v>20</v>
      </c>
      <c r="B49" s="588"/>
      <c r="C49" s="78" t="s">
        <v>16</v>
      </c>
      <c r="D49" s="78" t="s">
        <v>17</v>
      </c>
      <c r="E49" s="102"/>
      <c r="F49" s="21"/>
      <c r="G49" s="123"/>
      <c r="H49" s="118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1:19" s="20" customFormat="1" ht="12" customHeight="1">
      <c r="A50" s="84" t="s">
        <v>36</v>
      </c>
      <c r="B50" s="85" t="s">
        <v>33</v>
      </c>
      <c r="C50" s="86" t="s">
        <v>135</v>
      </c>
      <c r="D50" s="87"/>
      <c r="E50" s="119"/>
      <c r="F50" s="21"/>
      <c r="G50" s="123"/>
      <c r="H50" s="118"/>
      <c r="I50" s="114"/>
      <c r="J50" s="114"/>
      <c r="K50" s="114"/>
      <c r="L50" s="114"/>
      <c r="M50" s="114"/>
      <c r="N50" s="113"/>
      <c r="O50" s="114"/>
      <c r="P50" s="114"/>
      <c r="Q50" s="113"/>
      <c r="R50" s="114"/>
      <c r="S50" s="115"/>
    </row>
    <row r="51" spans="1:15" s="20" customFormat="1" ht="12" customHeight="1">
      <c r="A51" s="88" t="s">
        <v>38</v>
      </c>
      <c r="B51" s="89" t="s">
        <v>32</v>
      </c>
      <c r="C51" s="90" t="s">
        <v>133</v>
      </c>
      <c r="D51" s="91"/>
      <c r="E51" s="120"/>
      <c r="F51" s="21"/>
      <c r="G51" s="123"/>
      <c r="H51" s="118"/>
      <c r="I51" s="122"/>
      <c r="J51" s="21"/>
      <c r="K51" s="121"/>
      <c r="L51" s="21"/>
      <c r="O51" s="21"/>
    </row>
    <row r="52" spans="1:15" s="20" customFormat="1" ht="12" customHeight="1">
      <c r="A52" s="88" t="s">
        <v>35</v>
      </c>
      <c r="B52" s="89" t="s">
        <v>44</v>
      </c>
      <c r="C52" s="93" t="s">
        <v>134</v>
      </c>
      <c r="D52" s="94"/>
      <c r="E52" s="120"/>
      <c r="F52" s="21"/>
      <c r="G52" s="123"/>
      <c r="H52" s="118"/>
      <c r="I52" s="122"/>
      <c r="J52" s="21"/>
      <c r="K52" s="121"/>
      <c r="L52" s="21"/>
      <c r="O52" s="21"/>
    </row>
    <row r="53" spans="1:16" s="20" customFormat="1" ht="12" customHeight="1">
      <c r="A53" s="88" t="s">
        <v>41</v>
      </c>
      <c r="B53" s="89" t="s">
        <v>39</v>
      </c>
      <c r="C53" s="90" t="s">
        <v>130</v>
      </c>
      <c r="D53" s="91"/>
      <c r="E53" s="120"/>
      <c r="F53" s="21"/>
      <c r="G53" s="123"/>
      <c r="H53" s="118"/>
      <c r="I53" s="122"/>
      <c r="J53" s="122"/>
      <c r="K53" s="122"/>
      <c r="L53" s="122"/>
      <c r="M53" s="121"/>
      <c r="N53" s="122"/>
      <c r="O53" s="122"/>
      <c r="P53" s="121"/>
    </row>
    <row r="54" spans="1:18" ht="12.75" thickBot="1">
      <c r="A54" s="95" t="s">
        <v>42</v>
      </c>
      <c r="B54" s="96" t="s">
        <v>30</v>
      </c>
      <c r="C54" s="97" t="s">
        <v>153</v>
      </c>
      <c r="D54" s="98"/>
      <c r="E54" s="121"/>
      <c r="I54" s="21"/>
      <c r="J54" s="21"/>
      <c r="K54" s="21"/>
      <c r="L54" s="21"/>
      <c r="M54" s="121"/>
      <c r="N54" s="123"/>
      <c r="O54" s="21"/>
      <c r="P54" s="121"/>
      <c r="Q54" s="21"/>
      <c r="R54" s="21"/>
    </row>
    <row r="56" spans="5:18" ht="12">
      <c r="E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s="473" customFormat="1" ht="21.75" customHeight="1" thickBot="1">
      <c r="A57" s="472" t="s">
        <v>152</v>
      </c>
      <c r="B57" s="472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2"/>
    </row>
    <row r="58" spans="1:18" s="473" customFormat="1" ht="12">
      <c r="A58" s="474" t="s">
        <v>42</v>
      </c>
      <c r="B58" s="475" t="s">
        <v>35</v>
      </c>
      <c r="C58" s="476" t="s">
        <v>82</v>
      </c>
      <c r="D58" s="477"/>
      <c r="F58" s="474" t="s">
        <v>32</v>
      </c>
      <c r="G58" s="468">
        <f>J58*2</f>
        <v>2</v>
      </c>
      <c r="H58" s="468"/>
      <c r="I58" s="468">
        <f>J58+K58</f>
        <v>2</v>
      </c>
      <c r="J58" s="478">
        <v>1</v>
      </c>
      <c r="K58" s="468">
        <v>1</v>
      </c>
      <c r="L58" s="478">
        <v>141</v>
      </c>
      <c r="M58" s="468">
        <v>128</v>
      </c>
      <c r="N58" s="479">
        <f>L58-M58</f>
        <v>13</v>
      </c>
      <c r="O58" s="480">
        <f>L58/I58</f>
        <v>70.5</v>
      </c>
      <c r="P58" s="469">
        <f>M58/I58</f>
        <v>64</v>
      </c>
      <c r="Q58" s="469">
        <f>N58/I58</f>
        <v>6.5</v>
      </c>
      <c r="R58" s="481">
        <f>L58/M58</f>
        <v>1.1015625</v>
      </c>
    </row>
    <row r="59" spans="1:18" s="473" customFormat="1" ht="12">
      <c r="A59" s="482" t="s">
        <v>32</v>
      </c>
      <c r="B59" s="483" t="s">
        <v>42</v>
      </c>
      <c r="C59" s="484" t="s">
        <v>79</v>
      </c>
      <c r="D59" s="477"/>
      <c r="F59" s="482" t="s">
        <v>42</v>
      </c>
      <c r="G59" s="470">
        <f>J59*2</f>
        <v>2</v>
      </c>
      <c r="H59" s="470"/>
      <c r="I59" s="470">
        <f>J59+K59</f>
        <v>2</v>
      </c>
      <c r="J59" s="485">
        <v>1</v>
      </c>
      <c r="K59" s="470">
        <v>1</v>
      </c>
      <c r="L59" s="485">
        <v>140</v>
      </c>
      <c r="M59" s="470">
        <v>143</v>
      </c>
      <c r="N59" s="486">
        <f>L59-M59</f>
        <v>-3</v>
      </c>
      <c r="O59" s="487">
        <f>L59/I59</f>
        <v>70</v>
      </c>
      <c r="P59" s="471">
        <f>M59/I59</f>
        <v>71.5</v>
      </c>
      <c r="Q59" s="471">
        <f>N59/I59</f>
        <v>-1.5</v>
      </c>
      <c r="R59" s="488">
        <f>L59/M59</f>
        <v>0.9790209790209791</v>
      </c>
    </row>
    <row r="60" spans="1:18" s="473" customFormat="1" ht="12">
      <c r="A60" s="482" t="s">
        <v>35</v>
      </c>
      <c r="B60" s="483" t="s">
        <v>32</v>
      </c>
      <c r="C60" s="489" t="s">
        <v>114</v>
      </c>
      <c r="D60" s="477"/>
      <c r="F60" s="482" t="s">
        <v>35</v>
      </c>
      <c r="G60" s="470">
        <f>J60*2</f>
        <v>2</v>
      </c>
      <c r="H60" s="470"/>
      <c r="I60" s="470">
        <f>J60+K60</f>
        <v>2</v>
      </c>
      <c r="J60" s="485">
        <v>1</v>
      </c>
      <c r="K60" s="470">
        <v>1</v>
      </c>
      <c r="L60" s="485">
        <v>118</v>
      </c>
      <c r="M60" s="470">
        <v>128</v>
      </c>
      <c r="N60" s="486">
        <f>L60-M60</f>
        <v>-10</v>
      </c>
      <c r="O60" s="487">
        <f>L60/I60</f>
        <v>59</v>
      </c>
      <c r="P60" s="471">
        <f>M60/I60</f>
        <v>64</v>
      </c>
      <c r="Q60" s="471">
        <f>N60/I60</f>
        <v>-5</v>
      </c>
      <c r="R60" s="488">
        <f>L60/M60</f>
        <v>0.921875</v>
      </c>
    </row>
    <row r="61" ht="12.75" thickBot="1"/>
    <row r="62" spans="1:18" ht="12">
      <c r="A62" s="84" t="s">
        <v>38</v>
      </c>
      <c r="B62" s="493" t="s">
        <v>39</v>
      </c>
      <c r="C62" s="494" t="s">
        <v>40</v>
      </c>
      <c r="D62" s="87" t="s">
        <v>143</v>
      </c>
      <c r="F62" s="448" t="s">
        <v>33</v>
      </c>
      <c r="G62" s="339">
        <f>J62*2</f>
        <v>4</v>
      </c>
      <c r="H62" s="452"/>
      <c r="I62" s="340">
        <f>J62+K62</f>
        <v>2</v>
      </c>
      <c r="J62" s="341">
        <v>2</v>
      </c>
      <c r="K62" s="407">
        <v>0</v>
      </c>
      <c r="L62" s="342">
        <v>120</v>
      </c>
      <c r="M62" s="343">
        <v>100</v>
      </c>
      <c r="N62" s="456">
        <f>L62-M62</f>
        <v>20</v>
      </c>
      <c r="O62" s="344">
        <f>L62/I62</f>
        <v>60</v>
      </c>
      <c r="P62" s="464">
        <f>M62/I62</f>
        <v>50</v>
      </c>
      <c r="Q62" s="462">
        <f>N62/I62</f>
        <v>10</v>
      </c>
      <c r="R62" s="460">
        <f>L62/M62</f>
        <v>1.2</v>
      </c>
    </row>
    <row r="63" spans="1:18" ht="12">
      <c r="A63" s="88" t="s">
        <v>33</v>
      </c>
      <c r="B63" s="491" t="s">
        <v>39</v>
      </c>
      <c r="C63" s="492" t="s">
        <v>104</v>
      </c>
      <c r="D63" s="94"/>
      <c r="F63" s="448" t="s">
        <v>39</v>
      </c>
      <c r="G63" s="339">
        <f>J63*2</f>
        <v>2</v>
      </c>
      <c r="H63" s="452"/>
      <c r="I63" s="340">
        <f>J63+K63</f>
        <v>3</v>
      </c>
      <c r="J63" s="341">
        <v>1</v>
      </c>
      <c r="K63" s="407">
        <v>2</v>
      </c>
      <c r="L63" s="342">
        <v>198</v>
      </c>
      <c r="M63" s="343">
        <v>190</v>
      </c>
      <c r="N63" s="456">
        <f>L63-M63</f>
        <v>8</v>
      </c>
      <c r="O63" s="344">
        <f>L63/I63</f>
        <v>66</v>
      </c>
      <c r="P63" s="464">
        <f>M63/I63</f>
        <v>63.333333333333336</v>
      </c>
      <c r="Q63" s="462">
        <f>N63/I63</f>
        <v>2.6666666666666665</v>
      </c>
      <c r="R63" s="460">
        <f>L63/M63</f>
        <v>1.0421052631578946</v>
      </c>
    </row>
    <row r="64" spans="1:18" ht="12.75" thickBot="1">
      <c r="A64" s="95" t="s">
        <v>33</v>
      </c>
      <c r="B64" s="495" t="s">
        <v>38</v>
      </c>
      <c r="C64" s="496" t="s">
        <v>122</v>
      </c>
      <c r="D64" s="98"/>
      <c r="F64" s="449" t="s">
        <v>38</v>
      </c>
      <c r="G64" s="345">
        <f>J64*2</f>
        <v>2</v>
      </c>
      <c r="H64" s="453"/>
      <c r="I64" s="346">
        <f>J64+K64</f>
        <v>3</v>
      </c>
      <c r="J64" s="347">
        <v>1</v>
      </c>
      <c r="K64" s="409">
        <v>2</v>
      </c>
      <c r="L64" s="348">
        <v>160</v>
      </c>
      <c r="M64" s="349">
        <v>188</v>
      </c>
      <c r="N64" s="457">
        <f>L64-M64</f>
        <v>-28</v>
      </c>
      <c r="O64" s="350">
        <f>L64/I64</f>
        <v>53.333333333333336</v>
      </c>
      <c r="P64" s="465">
        <f>M64/I64</f>
        <v>62.666666666666664</v>
      </c>
      <c r="Q64" s="463">
        <f>N64/I64</f>
        <v>-9.333333333333334</v>
      </c>
      <c r="R64" s="461">
        <f>L64/M64</f>
        <v>0.851063829787234</v>
      </c>
    </row>
  </sheetData>
  <mergeCells count="9">
    <mergeCell ref="A49:B49"/>
    <mergeCell ref="A19:B19"/>
    <mergeCell ref="A25:B25"/>
    <mergeCell ref="A31:B31"/>
    <mergeCell ref="A37:B37"/>
    <mergeCell ref="A1:B1"/>
    <mergeCell ref="A7:B7"/>
    <mergeCell ref="A13:B13"/>
    <mergeCell ref="A43:B43"/>
  </mergeCells>
  <conditionalFormatting sqref="N62:N64 Q62:Q64 R4 Q2:Q11 N2:N11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R62:R64 R2:R3 R5:R11">
    <cfRule type="cellIs" priority="3" dxfId="0" operator="lessThan" stopIfTrue="1">
      <formula>1</formula>
    </cfRule>
    <cfRule type="cellIs" priority="4" dxfId="1" operator="greaterThanOrEqual" stopIfTrue="1">
      <formula>1</formula>
    </cfRule>
  </conditionalFormatting>
  <conditionalFormatting sqref="N12">
    <cfRule type="cellIs" priority="5" dxfId="0" operator="notEqual" stopIfTrue="1">
      <formula>0</formula>
    </cfRule>
  </conditionalFormatting>
  <conditionalFormatting sqref="H12">
    <cfRule type="cellIs" priority="6" dxfId="2" operator="notEqual" stopIfTrue="1">
      <formula>0</formula>
    </cfRule>
    <cfRule type="cellIs" priority="7" dxfId="3" operator="equal" stopIfTrue="1">
      <formula>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AU62"/>
  <sheetViews>
    <sheetView tabSelected="1" workbookViewId="0" topLeftCell="A1">
      <pane xSplit="6" ySplit="18" topLeftCell="G49" activePane="bottomRight" state="frozen"/>
      <selection pane="topLeft" activeCell="A1" sqref="A1"/>
      <selection pane="topRight" activeCell="G1" sqref="G1"/>
      <selection pane="bottomLeft" activeCell="A19" sqref="A19"/>
      <selection pane="bottomRight" activeCell="H66" sqref="H66"/>
    </sheetView>
  </sheetViews>
  <sheetFormatPr defaultColWidth="9.140625" defaultRowHeight="12.75"/>
  <cols>
    <col min="1" max="1" width="22.7109375" style="124" customWidth="1"/>
    <col min="2" max="2" width="22.7109375" style="21" customWidth="1"/>
    <col min="3" max="4" width="9.7109375" style="123" customWidth="1"/>
    <col min="5" max="5" width="3.8515625" style="123" customWidth="1"/>
    <col min="6" max="6" width="23.7109375" style="21" customWidth="1"/>
    <col min="7" max="7" width="3.8515625" style="123" customWidth="1"/>
    <col min="8" max="8" width="3.8515625" style="118" customWidth="1"/>
    <col min="9" max="9" width="4.28125" style="123" customWidth="1"/>
    <col min="10" max="10" width="3.7109375" style="123" customWidth="1"/>
    <col min="11" max="11" width="4.8515625" style="123" customWidth="1"/>
    <col min="12" max="12" width="4.7109375" style="123" customWidth="1"/>
    <col min="13" max="13" width="5.28125" style="123" customWidth="1"/>
    <col min="14" max="14" width="4.7109375" style="121" customWidth="1"/>
    <col min="15" max="16" width="5.7109375" style="123" customWidth="1"/>
    <col min="17" max="17" width="5.7109375" style="121" customWidth="1"/>
    <col min="18" max="18" width="5.7109375" style="123" customWidth="1"/>
    <col min="19" max="19" width="2.28125" style="21" customWidth="1"/>
    <col min="20" max="16384" width="9.140625" style="21" customWidth="1"/>
  </cols>
  <sheetData>
    <row r="1" spans="1:47" s="18" customFormat="1" ht="12" customHeight="1" thickBot="1">
      <c r="A1" s="589" t="s">
        <v>0</v>
      </c>
      <c r="B1" s="590"/>
      <c r="C1" s="125" t="s">
        <v>16</v>
      </c>
      <c r="D1" s="125" t="s">
        <v>17</v>
      </c>
      <c r="E1" s="126" t="s">
        <v>5</v>
      </c>
      <c r="F1" s="41" t="s">
        <v>21</v>
      </c>
      <c r="G1" s="127" t="s">
        <v>5</v>
      </c>
      <c r="H1" s="80" t="s">
        <v>25</v>
      </c>
      <c r="I1" s="160" t="s">
        <v>3</v>
      </c>
      <c r="J1" s="81" t="s">
        <v>4</v>
      </c>
      <c r="K1" s="150" t="s">
        <v>5</v>
      </c>
      <c r="L1" s="151" t="s">
        <v>11</v>
      </c>
      <c r="M1" s="82" t="s">
        <v>12</v>
      </c>
      <c r="N1" s="83" t="s">
        <v>14</v>
      </c>
      <c r="O1" s="444" t="s">
        <v>22</v>
      </c>
      <c r="P1" s="445" t="s">
        <v>23</v>
      </c>
      <c r="Q1" s="446" t="s">
        <v>15</v>
      </c>
      <c r="R1" s="154" t="s">
        <v>13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5" s="18" customFormat="1" ht="12" customHeight="1">
      <c r="A2" s="128" t="s">
        <v>57</v>
      </c>
      <c r="B2" s="129" t="s">
        <v>51</v>
      </c>
      <c r="C2" s="130" t="s">
        <v>58</v>
      </c>
      <c r="D2" s="131" t="s">
        <v>151</v>
      </c>
      <c r="E2" s="372">
        <v>1</v>
      </c>
      <c r="F2" s="331" t="s">
        <v>52</v>
      </c>
      <c r="G2" s="332">
        <f aca="true" t="shared" si="0" ref="G2:G11">J2*2</f>
        <v>26</v>
      </c>
      <c r="H2" s="373"/>
      <c r="I2" s="525">
        <f aca="true" t="shared" si="1" ref="I2:I11">J2+K2</f>
        <v>14</v>
      </c>
      <c r="J2" s="374">
        <v>13</v>
      </c>
      <c r="K2" s="535">
        <v>1</v>
      </c>
      <c r="L2" s="375">
        <v>919</v>
      </c>
      <c r="M2" s="44">
        <v>770</v>
      </c>
      <c r="N2" s="538">
        <f aca="true" t="shared" si="2" ref="N2:N11">L2-M2</f>
        <v>149</v>
      </c>
      <c r="O2" s="376">
        <f aca="true" t="shared" si="3" ref="O2:O12">L2/I2</f>
        <v>65.64285714285714</v>
      </c>
      <c r="P2" s="377">
        <f aca="true" t="shared" si="4" ref="P2:P12">M2/I2</f>
        <v>55</v>
      </c>
      <c r="Q2" s="378">
        <f aca="true" t="shared" si="5" ref="Q2:Q12">N2/I2</f>
        <v>10.642857142857142</v>
      </c>
      <c r="R2" s="436">
        <f aca="true" t="shared" si="6" ref="R2:R12">L2/M2</f>
        <v>1.1935064935064934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45" s="18" customFormat="1" ht="12" customHeight="1">
      <c r="A3" s="132" t="s">
        <v>49</v>
      </c>
      <c r="B3" s="133" t="s">
        <v>54</v>
      </c>
      <c r="C3" s="134" t="s">
        <v>59</v>
      </c>
      <c r="D3" s="135" t="s">
        <v>148</v>
      </c>
      <c r="E3" s="379">
        <v>2</v>
      </c>
      <c r="F3" s="333" t="s">
        <v>49</v>
      </c>
      <c r="G3" s="334">
        <f t="shared" si="0"/>
        <v>20</v>
      </c>
      <c r="H3" s="161">
        <v>8</v>
      </c>
      <c r="I3" s="526">
        <f t="shared" si="1"/>
        <v>13</v>
      </c>
      <c r="J3" s="92">
        <v>10</v>
      </c>
      <c r="K3" s="408">
        <v>3</v>
      </c>
      <c r="L3" s="152">
        <v>969</v>
      </c>
      <c r="M3" s="46">
        <v>878</v>
      </c>
      <c r="N3" s="539">
        <f t="shared" si="2"/>
        <v>91</v>
      </c>
      <c r="O3" s="155">
        <f t="shared" si="3"/>
        <v>74.53846153846153</v>
      </c>
      <c r="P3" s="47">
        <f t="shared" si="4"/>
        <v>67.53846153846153</v>
      </c>
      <c r="Q3" s="156">
        <f t="shared" si="5"/>
        <v>7</v>
      </c>
      <c r="R3" s="437">
        <f t="shared" si="6"/>
        <v>1.103644646924829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s="20" customFormat="1" ht="12" customHeight="1">
      <c r="A4" s="132" t="s">
        <v>55</v>
      </c>
      <c r="B4" s="133" t="s">
        <v>48</v>
      </c>
      <c r="C4" s="136" t="s">
        <v>60</v>
      </c>
      <c r="D4" s="137" t="s">
        <v>149</v>
      </c>
      <c r="E4" s="379">
        <v>3</v>
      </c>
      <c r="F4" s="333" t="s">
        <v>55</v>
      </c>
      <c r="G4" s="334">
        <f t="shared" si="0"/>
        <v>20</v>
      </c>
      <c r="H4" s="161">
        <v>-8</v>
      </c>
      <c r="I4" s="526">
        <f t="shared" si="1"/>
        <v>14</v>
      </c>
      <c r="J4" s="92">
        <v>10</v>
      </c>
      <c r="K4" s="408">
        <v>4</v>
      </c>
      <c r="L4" s="152">
        <v>952</v>
      </c>
      <c r="M4" s="46">
        <v>811</v>
      </c>
      <c r="N4" s="539">
        <f t="shared" si="2"/>
        <v>141</v>
      </c>
      <c r="O4" s="155">
        <f t="shared" si="3"/>
        <v>68</v>
      </c>
      <c r="P4" s="47">
        <f t="shared" si="4"/>
        <v>57.92857142857143</v>
      </c>
      <c r="Q4" s="156">
        <f t="shared" si="5"/>
        <v>10.071428571428571</v>
      </c>
      <c r="R4" s="437">
        <f t="shared" si="6"/>
        <v>1.1738594327990135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1:45" s="18" customFormat="1" ht="12" customHeight="1" thickBot="1">
      <c r="A5" s="132" t="s">
        <v>53</v>
      </c>
      <c r="B5" s="133" t="s">
        <v>56</v>
      </c>
      <c r="C5" s="134" t="s">
        <v>27</v>
      </c>
      <c r="D5" s="135" t="s">
        <v>150</v>
      </c>
      <c r="E5" s="380">
        <v>4</v>
      </c>
      <c r="F5" s="335" t="s">
        <v>57</v>
      </c>
      <c r="G5" s="336">
        <f t="shared" si="0"/>
        <v>18</v>
      </c>
      <c r="H5" s="162"/>
      <c r="I5" s="527">
        <f t="shared" si="1"/>
        <v>14</v>
      </c>
      <c r="J5" s="101">
        <v>9</v>
      </c>
      <c r="K5" s="536">
        <v>5</v>
      </c>
      <c r="L5" s="153">
        <v>1010</v>
      </c>
      <c r="M5" s="53">
        <v>863</v>
      </c>
      <c r="N5" s="540">
        <f t="shared" si="2"/>
        <v>147</v>
      </c>
      <c r="O5" s="157">
        <f t="shared" si="3"/>
        <v>72.14285714285714</v>
      </c>
      <c r="P5" s="149">
        <f t="shared" si="4"/>
        <v>61.642857142857146</v>
      </c>
      <c r="Q5" s="158">
        <f t="shared" si="5"/>
        <v>10.5</v>
      </c>
      <c r="R5" s="439">
        <f t="shared" si="6"/>
        <v>1.1703360370799536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5" s="20" customFormat="1" ht="12" customHeight="1" thickBot="1">
      <c r="A6" s="138" t="s">
        <v>50</v>
      </c>
      <c r="B6" s="139" t="s">
        <v>52</v>
      </c>
      <c r="C6" s="140" t="s">
        <v>24</v>
      </c>
      <c r="D6" s="141" t="s">
        <v>174</v>
      </c>
      <c r="E6" s="99">
        <v>5</v>
      </c>
      <c r="F6" s="331" t="s">
        <v>50</v>
      </c>
      <c r="G6" s="529">
        <f t="shared" si="0"/>
        <v>16</v>
      </c>
      <c r="H6" s="530"/>
      <c r="I6" s="525">
        <f t="shared" si="1"/>
        <v>14</v>
      </c>
      <c r="J6" s="374">
        <v>8</v>
      </c>
      <c r="K6" s="535">
        <v>6</v>
      </c>
      <c r="L6" s="375">
        <v>882</v>
      </c>
      <c r="M6" s="44">
        <v>857</v>
      </c>
      <c r="N6" s="538">
        <f t="shared" si="2"/>
        <v>25</v>
      </c>
      <c r="O6" s="376">
        <f t="shared" si="3"/>
        <v>63</v>
      </c>
      <c r="P6" s="377">
        <f t="shared" si="4"/>
        <v>61.214285714285715</v>
      </c>
      <c r="Q6" s="378">
        <f t="shared" si="5"/>
        <v>1.7857142857142858</v>
      </c>
      <c r="R6" s="436">
        <f t="shared" si="6"/>
        <v>1.029171528588098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s="18" customFormat="1" ht="12" customHeight="1" thickBot="1">
      <c r="A7" s="589" t="s">
        <v>1</v>
      </c>
      <c r="B7" s="590"/>
      <c r="C7" s="125" t="s">
        <v>16</v>
      </c>
      <c r="D7" s="125" t="s">
        <v>17</v>
      </c>
      <c r="E7" s="100">
        <v>6</v>
      </c>
      <c r="F7" s="333" t="s">
        <v>51</v>
      </c>
      <c r="G7" s="531">
        <f>J7*2</f>
        <v>12</v>
      </c>
      <c r="H7" s="532">
        <v>4</v>
      </c>
      <c r="I7" s="526">
        <f>J7+K7</f>
        <v>14</v>
      </c>
      <c r="J7" s="92">
        <v>6</v>
      </c>
      <c r="K7" s="408">
        <v>8</v>
      </c>
      <c r="L7" s="152">
        <v>869</v>
      </c>
      <c r="M7" s="46">
        <v>928</v>
      </c>
      <c r="N7" s="539">
        <f>L7-M7</f>
        <v>-59</v>
      </c>
      <c r="O7" s="155">
        <f>L7/I7</f>
        <v>62.07142857142857</v>
      </c>
      <c r="P7" s="47">
        <f>M7/I7</f>
        <v>66.28571428571429</v>
      </c>
      <c r="Q7" s="156">
        <f>N7/I7</f>
        <v>-4.214285714285714</v>
      </c>
      <c r="R7" s="437">
        <f>L7/M7</f>
        <v>0.9364224137931034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1:45" s="18" customFormat="1" ht="12" customHeight="1">
      <c r="A8" s="128" t="s">
        <v>48</v>
      </c>
      <c r="B8" s="142" t="s">
        <v>49</v>
      </c>
      <c r="C8" s="130" t="s">
        <v>66</v>
      </c>
      <c r="D8" s="131" t="s">
        <v>162</v>
      </c>
      <c r="E8" s="100">
        <v>7</v>
      </c>
      <c r="F8" s="333" t="s">
        <v>56</v>
      </c>
      <c r="G8" s="531">
        <f t="shared" si="0"/>
        <v>12</v>
      </c>
      <c r="H8" s="532">
        <v>-4</v>
      </c>
      <c r="I8" s="526">
        <f t="shared" si="1"/>
        <v>14</v>
      </c>
      <c r="J8" s="92">
        <v>6</v>
      </c>
      <c r="K8" s="408">
        <v>8</v>
      </c>
      <c r="L8" s="152">
        <v>874</v>
      </c>
      <c r="M8" s="46">
        <v>911</v>
      </c>
      <c r="N8" s="539">
        <f t="shared" si="2"/>
        <v>-37</v>
      </c>
      <c r="O8" s="155">
        <f t="shared" si="3"/>
        <v>62.42857142857143</v>
      </c>
      <c r="P8" s="47">
        <f t="shared" si="4"/>
        <v>65.07142857142857</v>
      </c>
      <c r="Q8" s="156">
        <f t="shared" si="5"/>
        <v>-2.642857142857143</v>
      </c>
      <c r="R8" s="437">
        <f t="shared" si="6"/>
        <v>0.9593852908891328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s="18" customFormat="1" ht="12" customHeight="1">
      <c r="A9" s="132" t="s">
        <v>50</v>
      </c>
      <c r="B9" s="143" t="s">
        <v>51</v>
      </c>
      <c r="C9" s="134" t="s">
        <v>67</v>
      </c>
      <c r="D9" s="135" t="s">
        <v>155</v>
      </c>
      <c r="E9" s="100">
        <v>8</v>
      </c>
      <c r="F9" s="333" t="s">
        <v>48</v>
      </c>
      <c r="G9" s="531">
        <f t="shared" si="0"/>
        <v>10</v>
      </c>
      <c r="H9" s="532"/>
      <c r="I9" s="526">
        <f t="shared" si="1"/>
        <v>14</v>
      </c>
      <c r="J9" s="92">
        <v>5</v>
      </c>
      <c r="K9" s="408">
        <v>9</v>
      </c>
      <c r="L9" s="152">
        <v>837</v>
      </c>
      <c r="M9" s="46">
        <v>893</v>
      </c>
      <c r="N9" s="539">
        <f t="shared" si="2"/>
        <v>-56</v>
      </c>
      <c r="O9" s="155">
        <f t="shared" si="3"/>
        <v>59.785714285714285</v>
      </c>
      <c r="P9" s="47">
        <f t="shared" si="4"/>
        <v>63.785714285714285</v>
      </c>
      <c r="Q9" s="156">
        <f t="shared" si="5"/>
        <v>-4</v>
      </c>
      <c r="R9" s="437">
        <f t="shared" si="6"/>
        <v>0.9372900335946248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20" customFormat="1" ht="12" customHeight="1">
      <c r="A10" s="132" t="s">
        <v>52</v>
      </c>
      <c r="B10" s="144" t="s">
        <v>53</v>
      </c>
      <c r="C10" s="136" t="s">
        <v>68</v>
      </c>
      <c r="D10" s="137" t="s">
        <v>157</v>
      </c>
      <c r="E10" s="100">
        <v>9</v>
      </c>
      <c r="F10" s="333" t="s">
        <v>53</v>
      </c>
      <c r="G10" s="531">
        <f t="shared" si="0"/>
        <v>6</v>
      </c>
      <c r="H10" s="532"/>
      <c r="I10" s="526">
        <f t="shared" si="1"/>
        <v>14</v>
      </c>
      <c r="J10" s="92">
        <v>3</v>
      </c>
      <c r="K10" s="408">
        <v>11</v>
      </c>
      <c r="L10" s="152">
        <v>803</v>
      </c>
      <c r="M10" s="46">
        <v>934</v>
      </c>
      <c r="N10" s="539">
        <f t="shared" si="2"/>
        <v>-131</v>
      </c>
      <c r="O10" s="155">
        <f t="shared" si="3"/>
        <v>57.357142857142854</v>
      </c>
      <c r="P10" s="47">
        <f t="shared" si="4"/>
        <v>66.71428571428571</v>
      </c>
      <c r="Q10" s="156">
        <f t="shared" si="5"/>
        <v>-9.357142857142858</v>
      </c>
      <c r="R10" s="437">
        <f t="shared" si="6"/>
        <v>0.8597430406852249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s="18" customFormat="1" ht="12" customHeight="1" thickBot="1">
      <c r="A11" s="132" t="s">
        <v>54</v>
      </c>
      <c r="B11" s="143" t="s">
        <v>55</v>
      </c>
      <c r="C11" s="134" t="s">
        <v>69</v>
      </c>
      <c r="D11" s="135" t="s">
        <v>161</v>
      </c>
      <c r="E11" s="159">
        <v>10</v>
      </c>
      <c r="F11" s="381" t="s">
        <v>54</v>
      </c>
      <c r="G11" s="533">
        <f t="shared" si="0"/>
        <v>0</v>
      </c>
      <c r="H11" s="534"/>
      <c r="I11" s="528">
        <f t="shared" si="1"/>
        <v>14</v>
      </c>
      <c r="J11" s="382">
        <v>0</v>
      </c>
      <c r="K11" s="537">
        <v>14</v>
      </c>
      <c r="L11" s="383">
        <v>713</v>
      </c>
      <c r="M11" s="384">
        <v>983</v>
      </c>
      <c r="N11" s="541">
        <f t="shared" si="2"/>
        <v>-270</v>
      </c>
      <c r="O11" s="385">
        <f t="shared" si="3"/>
        <v>50.92857142857143</v>
      </c>
      <c r="P11" s="386">
        <f t="shared" si="4"/>
        <v>70.21428571428571</v>
      </c>
      <c r="Q11" s="387">
        <f t="shared" si="5"/>
        <v>-19.285714285714285</v>
      </c>
      <c r="R11" s="438">
        <f t="shared" si="6"/>
        <v>0.7253306205493387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s="20" customFormat="1" ht="12" customHeight="1" thickBot="1">
      <c r="A12" s="138" t="s">
        <v>56</v>
      </c>
      <c r="B12" s="145" t="s">
        <v>57</v>
      </c>
      <c r="C12" s="140" t="s">
        <v>31</v>
      </c>
      <c r="D12" s="141" t="s">
        <v>156</v>
      </c>
      <c r="E12" s="395"/>
      <c r="F12" s="515"/>
      <c r="G12" s="516">
        <f aca="true" t="shared" si="7" ref="G12:N12">SUM(G2:G11)</f>
        <v>140</v>
      </c>
      <c r="H12" s="451">
        <f t="shared" si="7"/>
        <v>0</v>
      </c>
      <c r="I12" s="517">
        <f t="shared" si="7"/>
        <v>139</v>
      </c>
      <c r="J12" s="518">
        <f t="shared" si="7"/>
        <v>70</v>
      </c>
      <c r="K12" s="519">
        <f t="shared" si="7"/>
        <v>69</v>
      </c>
      <c r="L12" s="520">
        <f t="shared" si="7"/>
        <v>8828</v>
      </c>
      <c r="M12" s="521">
        <f t="shared" si="7"/>
        <v>8828</v>
      </c>
      <c r="N12" s="455">
        <f t="shared" si="7"/>
        <v>0</v>
      </c>
      <c r="O12" s="522">
        <f t="shared" si="3"/>
        <v>63.510791366906474</v>
      </c>
      <c r="P12" s="523">
        <f t="shared" si="4"/>
        <v>63.510791366906474</v>
      </c>
      <c r="Q12" s="519">
        <f t="shared" si="5"/>
        <v>0</v>
      </c>
      <c r="R12" s="524">
        <f t="shared" si="6"/>
        <v>1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18" customFormat="1" ht="12" customHeight="1" thickBot="1">
      <c r="A13" s="589" t="s">
        <v>2</v>
      </c>
      <c r="B13" s="590"/>
      <c r="C13" s="125" t="s">
        <v>16</v>
      </c>
      <c r="D13" s="125" t="s">
        <v>17</v>
      </c>
      <c r="E13" s="102"/>
      <c r="F13" s="102"/>
      <c r="G13" s="102"/>
      <c r="H13" s="103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1:14" s="20" customFormat="1" ht="12" customHeight="1">
      <c r="A14" s="128" t="s">
        <v>56</v>
      </c>
      <c r="B14" s="142" t="s">
        <v>52</v>
      </c>
      <c r="C14" s="130" t="s">
        <v>76</v>
      </c>
      <c r="D14" s="131" t="s">
        <v>170</v>
      </c>
      <c r="E14" s="104"/>
      <c r="F14" s="105"/>
      <c r="G14" s="106"/>
      <c r="H14" s="107"/>
      <c r="I14" s="108"/>
      <c r="J14" s="106"/>
      <c r="K14" s="106"/>
      <c r="L14" s="106"/>
      <c r="M14" s="106"/>
      <c r="N14" s="109"/>
    </row>
    <row r="15" spans="1:14" s="20" customFormat="1" ht="12" customHeight="1">
      <c r="A15" s="132" t="s">
        <v>54</v>
      </c>
      <c r="B15" s="143" t="s">
        <v>48</v>
      </c>
      <c r="C15" s="136" t="s">
        <v>77</v>
      </c>
      <c r="D15" s="135" t="s">
        <v>168</v>
      </c>
      <c r="E15" s="110"/>
      <c r="F15" s="111"/>
      <c r="G15" s="111"/>
      <c r="H15" s="111"/>
      <c r="I15" s="110"/>
      <c r="J15" s="110"/>
      <c r="K15" s="110"/>
      <c r="L15" s="110"/>
      <c r="M15" s="106"/>
      <c r="N15" s="109"/>
    </row>
    <row r="16" spans="1:14" s="20" customFormat="1" ht="12" customHeight="1">
      <c r="A16" s="132" t="s">
        <v>57</v>
      </c>
      <c r="B16" s="143" t="s">
        <v>50</v>
      </c>
      <c r="C16" s="136" t="s">
        <v>73</v>
      </c>
      <c r="D16" s="137" t="s">
        <v>169</v>
      </c>
      <c r="E16" s="110"/>
      <c r="I16" s="110"/>
      <c r="J16" s="110"/>
      <c r="K16" s="110"/>
      <c r="L16" s="110"/>
      <c r="M16" s="106"/>
      <c r="N16" s="109"/>
    </row>
    <row r="17" spans="1:14" s="20" customFormat="1" ht="12" customHeight="1">
      <c r="A17" s="146" t="s">
        <v>49</v>
      </c>
      <c r="B17" s="143" t="s">
        <v>51</v>
      </c>
      <c r="C17" s="134" t="s">
        <v>78</v>
      </c>
      <c r="D17" s="135" t="s">
        <v>172</v>
      </c>
      <c r="E17" s="110"/>
      <c r="F17" s="115"/>
      <c r="G17" s="115"/>
      <c r="H17" s="115"/>
      <c r="I17" s="110"/>
      <c r="J17" s="110"/>
      <c r="K17" s="110"/>
      <c r="L17" s="110"/>
      <c r="M17" s="106"/>
      <c r="N17" s="109"/>
    </row>
    <row r="18" spans="1:18" ht="12" customHeight="1" thickBot="1">
      <c r="A18" s="138" t="s">
        <v>55</v>
      </c>
      <c r="B18" s="145" t="s">
        <v>53</v>
      </c>
      <c r="C18" s="140" t="s">
        <v>79</v>
      </c>
      <c r="D18" s="141" t="s">
        <v>171</v>
      </c>
      <c r="E18" s="110"/>
      <c r="F18" s="431"/>
      <c r="G18" s="432"/>
      <c r="H18" s="433"/>
      <c r="I18" s="110"/>
      <c r="J18" s="110"/>
      <c r="K18" s="110"/>
      <c r="L18" s="110"/>
      <c r="M18" s="106"/>
      <c r="N18" s="109"/>
      <c r="O18" s="21"/>
      <c r="P18" s="21"/>
      <c r="Q18" s="21"/>
      <c r="R18" s="21"/>
    </row>
    <row r="19" spans="1:36" s="18" customFormat="1" ht="12" customHeight="1" thickBot="1">
      <c r="A19" s="589" t="s">
        <v>6</v>
      </c>
      <c r="B19" s="590"/>
      <c r="C19" s="125" t="s">
        <v>16</v>
      </c>
      <c r="D19" s="125" t="s">
        <v>17</v>
      </c>
      <c r="E19" s="110"/>
      <c r="F19" s="102"/>
      <c r="G19" s="102"/>
      <c r="H19" s="102"/>
      <c r="I19" s="110"/>
      <c r="J19" s="110"/>
      <c r="K19" s="110"/>
      <c r="L19" s="110"/>
      <c r="M19" s="106"/>
      <c r="N19" s="10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14" s="20" customFormat="1" ht="12" customHeight="1">
      <c r="A20" s="128" t="s">
        <v>50</v>
      </c>
      <c r="B20" s="144" t="s">
        <v>56</v>
      </c>
      <c r="C20" s="130" t="s">
        <v>85</v>
      </c>
      <c r="D20" s="131" t="s">
        <v>179</v>
      </c>
      <c r="E20" s="110"/>
      <c r="F20" s="115"/>
      <c r="G20" s="115"/>
      <c r="H20" s="115"/>
      <c r="I20" s="110"/>
      <c r="J20" s="110"/>
      <c r="K20" s="110"/>
      <c r="L20" s="110"/>
      <c r="M20" s="106"/>
      <c r="N20" s="109"/>
    </row>
    <row r="21" spans="1:14" s="20" customFormat="1" ht="12" customHeight="1">
      <c r="A21" s="132" t="s">
        <v>48</v>
      </c>
      <c r="B21" s="143" t="s">
        <v>57</v>
      </c>
      <c r="C21" s="134" t="s">
        <v>86</v>
      </c>
      <c r="D21" s="135" t="s">
        <v>176</v>
      </c>
      <c r="E21" s="110"/>
      <c r="F21" s="115"/>
      <c r="G21" s="115"/>
      <c r="H21" s="115"/>
      <c r="I21" s="110"/>
      <c r="J21" s="110"/>
      <c r="K21" s="110"/>
      <c r="L21" s="110"/>
      <c r="M21" s="106"/>
      <c r="N21" s="109"/>
    </row>
    <row r="22" spans="1:14" s="20" customFormat="1" ht="12" customHeight="1">
      <c r="A22" s="132" t="s">
        <v>52</v>
      </c>
      <c r="B22" s="143" t="s">
        <v>51</v>
      </c>
      <c r="C22" s="136" t="s">
        <v>87</v>
      </c>
      <c r="D22" s="137" t="s">
        <v>173</v>
      </c>
      <c r="E22" s="110"/>
      <c r="F22" s="431"/>
      <c r="G22" s="431"/>
      <c r="H22" s="433"/>
      <c r="I22" s="110"/>
      <c r="J22" s="110"/>
      <c r="K22" s="110"/>
      <c r="L22" s="110"/>
      <c r="M22" s="106"/>
      <c r="N22" s="109"/>
    </row>
    <row r="23" spans="1:14" s="20" customFormat="1" ht="12" customHeight="1">
      <c r="A23" s="132" t="s">
        <v>53</v>
      </c>
      <c r="B23" s="143" t="s">
        <v>54</v>
      </c>
      <c r="C23" s="134" t="s">
        <v>88</v>
      </c>
      <c r="D23" s="135" t="s">
        <v>180</v>
      </c>
      <c r="E23" s="110"/>
      <c r="F23" s="102"/>
      <c r="G23" s="17"/>
      <c r="H23" s="112"/>
      <c r="I23" s="110"/>
      <c r="J23" s="110"/>
      <c r="K23" s="110"/>
      <c r="L23" s="110"/>
      <c r="M23" s="106"/>
      <c r="N23" s="109"/>
    </row>
    <row r="24" spans="1:18" ht="12" customHeight="1" thickBot="1">
      <c r="A24" s="138" t="s">
        <v>49</v>
      </c>
      <c r="B24" s="145" t="s">
        <v>55</v>
      </c>
      <c r="C24" s="140" t="s">
        <v>89</v>
      </c>
      <c r="D24" s="141" t="s">
        <v>182</v>
      </c>
      <c r="E24" s="110"/>
      <c r="F24" s="114"/>
      <c r="G24" s="115"/>
      <c r="H24" s="116"/>
      <c r="I24" s="110"/>
      <c r="J24" s="110"/>
      <c r="K24" s="110"/>
      <c r="L24" s="110"/>
      <c r="M24" s="106"/>
      <c r="N24" s="109"/>
      <c r="O24" s="21"/>
      <c r="P24" s="21"/>
      <c r="Q24" s="21"/>
      <c r="R24" s="21"/>
    </row>
    <row r="25" spans="1:36" s="18" customFormat="1" ht="12" customHeight="1" thickBot="1">
      <c r="A25" s="589" t="s">
        <v>7</v>
      </c>
      <c r="B25" s="590"/>
      <c r="C25" s="125" t="s">
        <v>16</v>
      </c>
      <c r="D25" s="125" t="s">
        <v>17</v>
      </c>
      <c r="E25" s="17"/>
      <c r="F25" s="115"/>
      <c r="G25" s="115"/>
      <c r="H25" s="1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9" s="20" customFormat="1" ht="12" customHeight="1">
      <c r="A26" s="128" t="s">
        <v>56</v>
      </c>
      <c r="B26" s="142" t="s">
        <v>51</v>
      </c>
      <c r="C26" s="130" t="s">
        <v>95</v>
      </c>
      <c r="D26" s="131" t="s">
        <v>184</v>
      </c>
      <c r="E26" s="113"/>
      <c r="F26" s="115"/>
      <c r="G26" s="115"/>
      <c r="H26" s="116"/>
      <c r="I26" s="115"/>
    </row>
    <row r="27" spans="1:9" s="20" customFormat="1" ht="12" customHeight="1">
      <c r="A27" s="132" t="s">
        <v>55</v>
      </c>
      <c r="B27" s="143" t="s">
        <v>50</v>
      </c>
      <c r="C27" s="134" t="s">
        <v>100</v>
      </c>
      <c r="D27" s="135" t="s">
        <v>120</v>
      </c>
      <c r="F27" s="115"/>
      <c r="G27" s="115"/>
      <c r="H27" s="116"/>
      <c r="I27" s="115"/>
    </row>
    <row r="28" spans="1:9" s="20" customFormat="1" ht="12" customHeight="1">
      <c r="A28" s="132" t="s">
        <v>48</v>
      </c>
      <c r="B28" s="143" t="s">
        <v>53</v>
      </c>
      <c r="C28" s="136" t="s">
        <v>97</v>
      </c>
      <c r="D28" s="137" t="s">
        <v>189</v>
      </c>
      <c r="F28" s="431"/>
      <c r="G28" s="431"/>
      <c r="H28" s="433"/>
      <c r="I28" s="115"/>
    </row>
    <row r="29" spans="1:9" s="20" customFormat="1" ht="12" customHeight="1">
      <c r="A29" s="146" t="s">
        <v>57</v>
      </c>
      <c r="B29" s="143" t="s">
        <v>49</v>
      </c>
      <c r="C29" s="134" t="s">
        <v>96</v>
      </c>
      <c r="D29" s="135" t="s">
        <v>115</v>
      </c>
      <c r="F29" s="102"/>
      <c r="G29" s="17"/>
      <c r="H29" s="112"/>
      <c r="I29" s="115"/>
    </row>
    <row r="30" spans="1:18" ht="12" customHeight="1" thickBot="1">
      <c r="A30" s="138" t="s">
        <v>54</v>
      </c>
      <c r="B30" s="145" t="s">
        <v>52</v>
      </c>
      <c r="C30" s="140" t="s">
        <v>98</v>
      </c>
      <c r="D30" s="141" t="s">
        <v>185</v>
      </c>
      <c r="E30" s="21"/>
      <c r="F30" s="434"/>
      <c r="G30" s="113"/>
      <c r="H30" s="433"/>
      <c r="I30" s="431"/>
      <c r="J30" s="21"/>
      <c r="K30" s="21"/>
      <c r="L30" s="21"/>
      <c r="M30" s="21"/>
      <c r="N30" s="21"/>
      <c r="O30" s="21"/>
      <c r="P30" s="21"/>
      <c r="Q30" s="21"/>
      <c r="R30" s="21"/>
    </row>
    <row r="31" spans="1:36" s="18" customFormat="1" ht="12" customHeight="1" thickBot="1">
      <c r="A31" s="589" t="s">
        <v>8</v>
      </c>
      <c r="B31" s="590"/>
      <c r="C31" s="125" t="s">
        <v>16</v>
      </c>
      <c r="D31" s="125" t="s">
        <v>17</v>
      </c>
      <c r="E31" s="102"/>
      <c r="F31" s="102"/>
      <c r="G31" s="102"/>
      <c r="H31" s="102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9" s="20" customFormat="1" ht="12" customHeight="1">
      <c r="A32" s="128" t="s">
        <v>51</v>
      </c>
      <c r="B32" s="129" t="s">
        <v>55</v>
      </c>
      <c r="C32" s="130" t="s">
        <v>109</v>
      </c>
      <c r="D32" s="353"/>
      <c r="E32" s="113"/>
      <c r="F32" s="114"/>
      <c r="G32" s="114"/>
      <c r="H32" s="116"/>
      <c r="I32" s="115"/>
    </row>
    <row r="33" spans="1:8" s="20" customFormat="1" ht="12" customHeight="1">
      <c r="A33" s="132" t="s">
        <v>56</v>
      </c>
      <c r="B33" s="352" t="s">
        <v>48</v>
      </c>
      <c r="C33" s="134" t="s">
        <v>105</v>
      </c>
      <c r="D33" s="354"/>
      <c r="F33" s="122"/>
      <c r="G33" s="122"/>
      <c r="H33" s="117"/>
    </row>
    <row r="34" spans="1:8" s="20" customFormat="1" ht="12" customHeight="1">
      <c r="A34" s="132" t="s">
        <v>52</v>
      </c>
      <c r="B34" s="133" t="s">
        <v>57</v>
      </c>
      <c r="C34" s="357" t="s">
        <v>106</v>
      </c>
      <c r="D34" s="355"/>
      <c r="F34" s="21"/>
      <c r="G34" s="21"/>
      <c r="H34" s="118"/>
    </row>
    <row r="35" spans="1:8" s="20" customFormat="1" ht="12" customHeight="1">
      <c r="A35" s="132" t="s">
        <v>50</v>
      </c>
      <c r="B35" s="133" t="s">
        <v>54</v>
      </c>
      <c r="C35" s="134" t="s">
        <v>107</v>
      </c>
      <c r="D35" s="354"/>
      <c r="F35" s="102"/>
      <c r="G35" s="102"/>
      <c r="H35" s="103"/>
    </row>
    <row r="36" spans="1:18" ht="12" customHeight="1" thickBot="1">
      <c r="A36" s="138" t="s">
        <v>53</v>
      </c>
      <c r="B36" s="139" t="s">
        <v>49</v>
      </c>
      <c r="C36" s="358" t="s">
        <v>108</v>
      </c>
      <c r="D36" s="356"/>
      <c r="E36" s="21"/>
      <c r="F36" s="120"/>
      <c r="G36" s="1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36" s="18" customFormat="1" ht="12" customHeight="1" thickBot="1">
      <c r="A37" s="589" t="s">
        <v>9</v>
      </c>
      <c r="B37" s="590"/>
      <c r="C37" s="125" t="s">
        <v>16</v>
      </c>
      <c r="D37" s="125" t="s">
        <v>17</v>
      </c>
      <c r="E37" s="102"/>
      <c r="F37" s="122"/>
      <c r="G37" s="122"/>
      <c r="H37" s="117"/>
      <c r="I37" s="17"/>
      <c r="J37" s="17"/>
      <c r="K37" s="17"/>
      <c r="L37" s="17"/>
      <c r="M37" s="17"/>
      <c r="N37" s="17"/>
      <c r="O37" s="102"/>
      <c r="P37" s="102"/>
      <c r="Q37" s="102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19" s="20" customFormat="1" ht="12" customHeight="1">
      <c r="A38" s="128" t="s">
        <v>48</v>
      </c>
      <c r="B38" s="142" t="s">
        <v>51</v>
      </c>
      <c r="C38" s="130" t="s">
        <v>116</v>
      </c>
      <c r="D38" s="131"/>
      <c r="E38" s="119"/>
      <c r="I38" s="114"/>
      <c r="J38" s="114"/>
      <c r="K38" s="114"/>
      <c r="L38" s="114"/>
      <c r="M38" s="114"/>
      <c r="N38" s="113"/>
      <c r="O38" s="114"/>
      <c r="P38" s="114"/>
      <c r="Q38" s="113"/>
      <c r="R38" s="114"/>
      <c r="S38" s="115"/>
    </row>
    <row r="39" spans="1:15" s="20" customFormat="1" ht="12" customHeight="1">
      <c r="A39" s="132" t="s">
        <v>54</v>
      </c>
      <c r="B39" s="143" t="s">
        <v>56</v>
      </c>
      <c r="C39" s="134" t="s">
        <v>112</v>
      </c>
      <c r="D39" s="135"/>
      <c r="E39" s="120"/>
      <c r="F39" s="122"/>
      <c r="G39" s="122"/>
      <c r="H39" s="117"/>
      <c r="I39" s="122"/>
      <c r="J39" s="21"/>
      <c r="K39" s="121"/>
      <c r="L39" s="21"/>
      <c r="O39" s="21"/>
    </row>
    <row r="40" spans="1:15" s="20" customFormat="1" ht="12" customHeight="1">
      <c r="A40" s="132" t="s">
        <v>57</v>
      </c>
      <c r="B40" s="143" t="s">
        <v>53</v>
      </c>
      <c r="C40" s="136" t="s">
        <v>111</v>
      </c>
      <c r="D40" s="137"/>
      <c r="E40" s="120"/>
      <c r="F40" s="21"/>
      <c r="G40" s="21"/>
      <c r="H40" s="118"/>
      <c r="I40" s="122"/>
      <c r="J40" s="21"/>
      <c r="K40" s="121"/>
      <c r="L40" s="21"/>
      <c r="O40" s="21"/>
    </row>
    <row r="41" spans="1:16" s="20" customFormat="1" ht="12" customHeight="1">
      <c r="A41" s="132" t="s">
        <v>55</v>
      </c>
      <c r="B41" s="143" t="s">
        <v>52</v>
      </c>
      <c r="C41" s="134" t="s">
        <v>119</v>
      </c>
      <c r="D41" s="135"/>
      <c r="E41" s="120"/>
      <c r="F41" s="102"/>
      <c r="G41" s="102"/>
      <c r="H41" s="103"/>
      <c r="I41" s="122"/>
      <c r="J41" s="122"/>
      <c r="K41" s="122"/>
      <c r="L41" s="122"/>
      <c r="M41" s="121"/>
      <c r="N41" s="122"/>
      <c r="O41" s="122"/>
      <c r="P41" s="121"/>
    </row>
    <row r="42" spans="1:18" ht="12" customHeight="1" thickBot="1">
      <c r="A42" s="138" t="s">
        <v>49</v>
      </c>
      <c r="B42" s="145" t="s">
        <v>50</v>
      </c>
      <c r="C42" s="140" t="s">
        <v>115</v>
      </c>
      <c r="D42" s="141"/>
      <c r="E42" s="121"/>
      <c r="F42" s="120"/>
      <c r="G42" s="121"/>
      <c r="I42" s="21"/>
      <c r="J42" s="21"/>
      <c r="K42" s="21"/>
      <c r="L42" s="21"/>
      <c r="M42" s="121"/>
      <c r="N42" s="123"/>
      <c r="O42" s="21"/>
      <c r="P42" s="121"/>
      <c r="Q42" s="21"/>
      <c r="R42" s="21"/>
    </row>
    <row r="43" spans="1:45" s="18" customFormat="1" ht="12" customHeight="1" thickBot="1">
      <c r="A43" s="589" t="s">
        <v>19</v>
      </c>
      <c r="B43" s="590"/>
      <c r="C43" s="125" t="s">
        <v>16</v>
      </c>
      <c r="D43" s="125" t="s">
        <v>17</v>
      </c>
      <c r="E43" s="102"/>
      <c r="F43" s="122"/>
      <c r="G43" s="122"/>
      <c r="H43" s="117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19" s="20" customFormat="1" ht="12" customHeight="1">
      <c r="A44" s="147" t="s">
        <v>52</v>
      </c>
      <c r="B44" s="142" t="s">
        <v>48</v>
      </c>
      <c r="C44" s="130" t="s">
        <v>125</v>
      </c>
      <c r="D44" s="131"/>
      <c r="E44" s="119"/>
      <c r="F44" s="122"/>
      <c r="G44" s="122"/>
      <c r="H44" s="117"/>
      <c r="I44" s="114"/>
      <c r="J44" s="114"/>
      <c r="K44" s="114"/>
      <c r="L44" s="114"/>
      <c r="M44" s="114"/>
      <c r="N44" s="113"/>
      <c r="O44" s="114"/>
      <c r="P44" s="114"/>
      <c r="Q44" s="113"/>
      <c r="R44" s="114"/>
      <c r="S44" s="115"/>
    </row>
    <row r="45" spans="1:15" s="20" customFormat="1" ht="12" customHeight="1">
      <c r="A45" s="148" t="s">
        <v>50</v>
      </c>
      <c r="B45" s="143" t="s">
        <v>53</v>
      </c>
      <c r="C45" s="134" t="s">
        <v>126</v>
      </c>
      <c r="D45" s="135"/>
      <c r="E45" s="120"/>
      <c r="F45" s="122"/>
      <c r="G45" s="122"/>
      <c r="H45" s="117"/>
      <c r="I45" s="122"/>
      <c r="J45" s="21"/>
      <c r="K45" s="121"/>
      <c r="L45" s="21"/>
      <c r="O45" s="21"/>
    </row>
    <row r="46" spans="1:15" s="20" customFormat="1" ht="12" customHeight="1">
      <c r="A46" s="132" t="s">
        <v>51</v>
      </c>
      <c r="B46" s="143" t="s">
        <v>54</v>
      </c>
      <c r="C46" s="136" t="s">
        <v>127</v>
      </c>
      <c r="D46" s="137"/>
      <c r="E46" s="120"/>
      <c r="F46" s="21"/>
      <c r="G46" s="21"/>
      <c r="H46" s="118"/>
      <c r="I46" s="122"/>
      <c r="J46" s="21"/>
      <c r="K46" s="121"/>
      <c r="L46" s="21"/>
      <c r="O46" s="21"/>
    </row>
    <row r="47" spans="1:16" s="20" customFormat="1" ht="12" customHeight="1">
      <c r="A47" s="132" t="s">
        <v>56</v>
      </c>
      <c r="B47" s="143" t="s">
        <v>49</v>
      </c>
      <c r="C47" s="134" t="s">
        <v>128</v>
      </c>
      <c r="D47" s="135"/>
      <c r="E47" s="120"/>
      <c r="F47" s="21"/>
      <c r="G47" s="123"/>
      <c r="H47" s="118"/>
      <c r="I47" s="122"/>
      <c r="J47" s="122"/>
      <c r="K47" s="122"/>
      <c r="L47" s="122"/>
      <c r="M47" s="121"/>
      <c r="N47" s="122"/>
      <c r="O47" s="122"/>
      <c r="P47" s="121"/>
    </row>
    <row r="48" spans="1:18" ht="12" customHeight="1" thickBot="1">
      <c r="A48" s="138" t="s">
        <v>57</v>
      </c>
      <c r="B48" s="145" t="s">
        <v>55</v>
      </c>
      <c r="C48" s="140" t="s">
        <v>129</v>
      </c>
      <c r="D48" s="141"/>
      <c r="E48" s="121"/>
      <c r="G48" s="121"/>
      <c r="I48" s="21"/>
      <c r="J48" s="21"/>
      <c r="K48" s="21"/>
      <c r="L48" s="21"/>
      <c r="M48" s="121"/>
      <c r="N48" s="123"/>
      <c r="O48" s="21"/>
      <c r="P48" s="121"/>
      <c r="Q48" s="21"/>
      <c r="R48" s="21"/>
    </row>
    <row r="49" spans="1:45" s="18" customFormat="1" ht="12" customHeight="1" thickBot="1">
      <c r="A49" s="589" t="s">
        <v>20</v>
      </c>
      <c r="B49" s="590"/>
      <c r="C49" s="125" t="s">
        <v>16</v>
      </c>
      <c r="D49" s="125" t="s">
        <v>17</v>
      </c>
      <c r="E49" s="102"/>
      <c r="F49" s="21"/>
      <c r="G49" s="121"/>
      <c r="H49" s="118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1:19" s="20" customFormat="1" ht="12" customHeight="1">
      <c r="A50" s="128" t="s">
        <v>54</v>
      </c>
      <c r="B50" s="142" t="s">
        <v>57</v>
      </c>
      <c r="C50" s="130" t="s">
        <v>131</v>
      </c>
      <c r="D50" s="131"/>
      <c r="E50" s="119"/>
      <c r="F50" s="21"/>
      <c r="G50" s="123"/>
      <c r="H50" s="118"/>
      <c r="I50" s="114"/>
      <c r="J50" s="114"/>
      <c r="K50" s="114"/>
      <c r="L50" s="114"/>
      <c r="M50" s="114"/>
      <c r="N50" s="113"/>
      <c r="O50" s="114"/>
      <c r="P50" s="114"/>
      <c r="Q50" s="113"/>
      <c r="R50" s="114"/>
      <c r="S50" s="115"/>
    </row>
    <row r="51" spans="1:15" s="20" customFormat="1" ht="12" customHeight="1">
      <c r="A51" s="132" t="s">
        <v>53</v>
      </c>
      <c r="B51" s="143" t="s">
        <v>51</v>
      </c>
      <c r="C51" s="134" t="s">
        <v>132</v>
      </c>
      <c r="D51" s="135"/>
      <c r="E51" s="120"/>
      <c r="F51" s="21"/>
      <c r="G51" s="123"/>
      <c r="H51" s="118"/>
      <c r="I51" s="122"/>
      <c r="J51" s="21"/>
      <c r="K51" s="121"/>
      <c r="L51" s="21"/>
      <c r="O51" s="21"/>
    </row>
    <row r="52" spans="1:15" s="20" customFormat="1" ht="12" customHeight="1">
      <c r="A52" s="132" t="s">
        <v>48</v>
      </c>
      <c r="B52" s="143" t="s">
        <v>50</v>
      </c>
      <c r="C52" s="136" t="s">
        <v>136</v>
      </c>
      <c r="D52" s="137"/>
      <c r="E52" s="120"/>
      <c r="F52" s="21"/>
      <c r="G52" s="123"/>
      <c r="H52" s="118"/>
      <c r="I52" s="122"/>
      <c r="J52" s="21"/>
      <c r="K52" s="121"/>
      <c r="L52" s="21"/>
      <c r="O52" s="21"/>
    </row>
    <row r="53" spans="1:16" s="20" customFormat="1" ht="12" customHeight="1">
      <c r="A53" s="132" t="s">
        <v>49</v>
      </c>
      <c r="B53" s="143" t="s">
        <v>52</v>
      </c>
      <c r="C53" s="134" t="s">
        <v>137</v>
      </c>
      <c r="D53" s="135"/>
      <c r="E53" s="120"/>
      <c r="F53" s="21"/>
      <c r="G53" s="123"/>
      <c r="H53" s="118"/>
      <c r="I53" s="122"/>
      <c r="J53" s="122"/>
      <c r="K53" s="122"/>
      <c r="L53" s="122"/>
      <c r="M53" s="121"/>
      <c r="N53" s="122"/>
      <c r="O53" s="122"/>
      <c r="P53" s="121"/>
    </row>
    <row r="54" spans="1:18" ht="12" customHeight="1" thickBot="1">
      <c r="A54" s="138" t="s">
        <v>55</v>
      </c>
      <c r="B54" s="145" t="s">
        <v>56</v>
      </c>
      <c r="C54" s="140" t="s">
        <v>138</v>
      </c>
      <c r="D54" s="141"/>
      <c r="E54" s="121"/>
      <c r="I54" s="21"/>
      <c r="J54" s="21"/>
      <c r="K54" s="21"/>
      <c r="L54" s="21"/>
      <c r="M54" s="121"/>
      <c r="N54" s="123"/>
      <c r="O54" s="21"/>
      <c r="P54" s="121"/>
      <c r="Q54" s="21"/>
      <c r="R54" s="21"/>
    </row>
    <row r="55" spans="1:18" ht="12" customHeight="1">
      <c r="A55" s="429"/>
      <c r="B55" s="429"/>
      <c r="C55" s="430"/>
      <c r="D55" s="430"/>
      <c r="E55" s="121"/>
      <c r="I55" s="21"/>
      <c r="J55" s="21"/>
      <c r="K55" s="21"/>
      <c r="L55" s="21"/>
      <c r="M55" s="121"/>
      <c r="N55" s="123"/>
      <c r="O55" s="21"/>
      <c r="P55" s="121"/>
      <c r="Q55" s="21"/>
      <c r="R55" s="21"/>
    </row>
    <row r="56" spans="1:18" s="473" customFormat="1" ht="21.75" customHeight="1" thickBot="1">
      <c r="A56" s="472" t="s">
        <v>152</v>
      </c>
      <c r="B56" s="472"/>
      <c r="C56" s="472"/>
      <c r="D56" s="472"/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</row>
    <row r="57" spans="1:18" s="473" customFormat="1" ht="12">
      <c r="A57" s="474" t="s">
        <v>56</v>
      </c>
      <c r="B57" s="475" t="s">
        <v>57</v>
      </c>
      <c r="C57" s="476" t="s">
        <v>31</v>
      </c>
      <c r="D57" s="477"/>
      <c r="F57" s="474" t="s">
        <v>57</v>
      </c>
      <c r="G57" s="468">
        <f>J57*2</f>
        <v>4</v>
      </c>
      <c r="H57" s="468"/>
      <c r="I57" s="468">
        <f>J57+K57</f>
        <v>3</v>
      </c>
      <c r="J57" s="478">
        <v>2</v>
      </c>
      <c r="K57" s="468">
        <v>1</v>
      </c>
      <c r="L57" s="478">
        <v>244</v>
      </c>
      <c r="M57" s="468">
        <v>189</v>
      </c>
      <c r="N57" s="479">
        <f>L57-M57</f>
        <v>55</v>
      </c>
      <c r="O57" s="480">
        <f>L57/I57</f>
        <v>81.33333333333333</v>
      </c>
      <c r="P57" s="469">
        <f>M57/I57</f>
        <v>63</v>
      </c>
      <c r="Q57" s="469">
        <f>N57/I57</f>
        <v>18.333333333333332</v>
      </c>
      <c r="R57" s="481">
        <f>L57/M57</f>
        <v>1.291005291005291</v>
      </c>
    </row>
    <row r="58" spans="1:18" s="473" customFormat="1" ht="12">
      <c r="A58" s="482" t="s">
        <v>57</v>
      </c>
      <c r="B58" s="483" t="s">
        <v>50</v>
      </c>
      <c r="C58" s="484" t="s">
        <v>73</v>
      </c>
      <c r="D58" s="477"/>
      <c r="F58" s="482" t="s">
        <v>55</v>
      </c>
      <c r="G58" s="470">
        <f>J58*2</f>
        <v>4</v>
      </c>
      <c r="H58" s="470"/>
      <c r="I58" s="470">
        <f>J58+K58</f>
        <v>3</v>
      </c>
      <c r="J58" s="485">
        <v>2</v>
      </c>
      <c r="K58" s="470">
        <v>1</v>
      </c>
      <c r="L58" s="485">
        <v>205</v>
      </c>
      <c r="M58" s="470">
        <v>192</v>
      </c>
      <c r="N58" s="486">
        <f>L58-M58</f>
        <v>13</v>
      </c>
      <c r="O58" s="487">
        <f>L58/I58</f>
        <v>68.33333333333333</v>
      </c>
      <c r="P58" s="471">
        <f>M58/I58</f>
        <v>64</v>
      </c>
      <c r="Q58" s="471">
        <f>N58/I58</f>
        <v>4.333333333333333</v>
      </c>
      <c r="R58" s="488">
        <f>L58/M58</f>
        <v>1.0677083333333333</v>
      </c>
    </row>
    <row r="59" spans="1:18" s="473" customFormat="1" ht="12">
      <c r="A59" s="482" t="s">
        <v>50</v>
      </c>
      <c r="B59" s="483" t="s">
        <v>56</v>
      </c>
      <c r="C59" s="489" t="s">
        <v>85</v>
      </c>
      <c r="D59" s="477"/>
      <c r="F59" s="482" t="s">
        <v>50</v>
      </c>
      <c r="G59" s="470">
        <f>J59*2</f>
        <v>2</v>
      </c>
      <c r="H59" s="470"/>
      <c r="I59" s="470">
        <f>J59+K59</f>
        <v>3</v>
      </c>
      <c r="J59" s="485">
        <v>1</v>
      </c>
      <c r="K59" s="470">
        <v>2</v>
      </c>
      <c r="L59" s="485">
        <v>194</v>
      </c>
      <c r="M59" s="470">
        <v>219</v>
      </c>
      <c r="N59" s="486">
        <f>L59-M59</f>
        <v>-25</v>
      </c>
      <c r="O59" s="487">
        <f>L59/I59</f>
        <v>64.66666666666667</v>
      </c>
      <c r="P59" s="471">
        <f>M59/I59</f>
        <v>73</v>
      </c>
      <c r="Q59" s="471">
        <f>N59/I59</f>
        <v>-8.333333333333334</v>
      </c>
      <c r="R59" s="488">
        <f>L59/M59</f>
        <v>0.8858447488584474</v>
      </c>
    </row>
    <row r="60" spans="1:18" s="473" customFormat="1" ht="12.75" thickBot="1">
      <c r="A60" s="482" t="s">
        <v>55</v>
      </c>
      <c r="B60" s="483" t="s">
        <v>50</v>
      </c>
      <c r="C60" s="489" t="s">
        <v>100</v>
      </c>
      <c r="D60" s="477"/>
      <c r="E60" s="477"/>
      <c r="F60" s="578" t="s">
        <v>56</v>
      </c>
      <c r="G60" s="576">
        <f>J60*2</f>
        <v>2</v>
      </c>
      <c r="H60" s="576"/>
      <c r="I60" s="576">
        <f>J60+K60</f>
        <v>3</v>
      </c>
      <c r="J60" s="579">
        <v>1</v>
      </c>
      <c r="K60" s="576">
        <v>2</v>
      </c>
      <c r="L60" s="579">
        <v>176</v>
      </c>
      <c r="M60" s="576">
        <v>219</v>
      </c>
      <c r="N60" s="580">
        <f>L60-M60</f>
        <v>-43</v>
      </c>
      <c r="O60" s="581">
        <f>L60/I60</f>
        <v>58.666666666666664</v>
      </c>
      <c r="P60" s="577">
        <f>M60/I60</f>
        <v>73</v>
      </c>
      <c r="Q60" s="577">
        <f>N60/I60</f>
        <v>-14.333333333333334</v>
      </c>
      <c r="R60" s="582">
        <f>L60/M60</f>
        <v>0.8036529680365296</v>
      </c>
    </row>
    <row r="61" spans="1:18" s="473" customFormat="1" ht="12">
      <c r="A61" s="482" t="s">
        <v>57</v>
      </c>
      <c r="B61" s="483" t="s">
        <v>55</v>
      </c>
      <c r="C61" s="484" t="s">
        <v>129</v>
      </c>
      <c r="D61" s="477"/>
      <c r="E61" s="477"/>
      <c r="G61" s="477"/>
      <c r="H61" s="583"/>
      <c r="I61" s="477"/>
      <c r="J61" s="477"/>
      <c r="K61" s="477"/>
      <c r="L61" s="477"/>
      <c r="M61" s="477"/>
      <c r="N61" s="584"/>
      <c r="O61" s="477"/>
      <c r="P61" s="477"/>
      <c r="Q61" s="584"/>
      <c r="R61" s="477"/>
    </row>
    <row r="62" spans="1:18" s="473" customFormat="1" ht="12.75" thickBot="1">
      <c r="A62" s="578" t="s">
        <v>55</v>
      </c>
      <c r="B62" s="585" t="s">
        <v>56</v>
      </c>
      <c r="C62" s="586" t="s">
        <v>138</v>
      </c>
      <c r="D62" s="477"/>
      <c r="E62" s="477"/>
      <c r="G62" s="477"/>
      <c r="H62" s="583"/>
      <c r="I62" s="477"/>
      <c r="J62" s="477"/>
      <c r="K62" s="477"/>
      <c r="L62" s="477"/>
      <c r="M62" s="477"/>
      <c r="N62" s="584"/>
      <c r="O62" s="477"/>
      <c r="P62" s="477"/>
      <c r="Q62" s="584"/>
      <c r="R62" s="477"/>
    </row>
  </sheetData>
  <mergeCells count="9">
    <mergeCell ref="A1:B1"/>
    <mergeCell ref="A7:B7"/>
    <mergeCell ref="A13:B13"/>
    <mergeCell ref="A43:B43"/>
    <mergeCell ref="A49:B49"/>
    <mergeCell ref="A19:B19"/>
    <mergeCell ref="A25:B25"/>
    <mergeCell ref="A31:B31"/>
    <mergeCell ref="A37:B37"/>
  </mergeCells>
  <conditionalFormatting sqref="R12">
    <cfRule type="cellIs" priority="1" dxfId="0" operator="notEqual" stopIfTrue="1">
      <formula>1</formula>
    </cfRule>
  </conditionalFormatting>
  <conditionalFormatting sqref="R57:R60 R2:R11">
    <cfRule type="cellIs" priority="2" dxfId="0" operator="lessThan" stopIfTrue="1">
      <formula>1</formula>
    </cfRule>
    <cfRule type="cellIs" priority="3" dxfId="1" operator="greaterThanOrEqual" stopIfTrue="1">
      <formula>1</formula>
    </cfRule>
  </conditionalFormatting>
  <conditionalFormatting sqref="N57:N60 Q57:Q60 N2:N11 Q2:Q11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">
    <cfRule type="cellIs" priority="6" dxfId="0" operator="notEqual" stopIfTrue="1">
      <formula>0</formula>
    </cfRule>
    <cfRule type="cellIs" priority="7" dxfId="4" operator="equal" stopIfTrue="1">
      <formula>0</formula>
    </cfRule>
  </conditionalFormatting>
  <conditionalFormatting sqref="H12">
    <cfRule type="cellIs" priority="8" dxfId="2" operator="notEqual" stopIfTrue="1">
      <formula>0</formula>
    </cfRule>
    <cfRule type="cellIs" priority="9" dxfId="3" operator="equal" stopIfTrue="1">
      <formula>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AQ18"/>
  <sheetViews>
    <sheetView workbookViewId="0" topLeftCell="A1">
      <selection activeCell="B8" sqref="B8:D9"/>
    </sheetView>
  </sheetViews>
  <sheetFormatPr defaultColWidth="9.140625" defaultRowHeight="12.75"/>
  <cols>
    <col min="1" max="1" width="0.5625" style="2" customWidth="1"/>
    <col min="2" max="2" width="28.57421875" style="3" customWidth="1"/>
    <col min="3" max="3" width="28.57421875" style="2" customWidth="1"/>
    <col min="4" max="4" width="10.7109375" style="1" customWidth="1"/>
    <col min="5" max="5" width="0.5625" style="2" customWidth="1"/>
    <col min="6" max="6" width="4.28125" style="2" customWidth="1"/>
    <col min="7" max="7" width="28.57421875" style="2" customWidth="1"/>
    <col min="8" max="14" width="4.7109375" style="2" customWidth="1"/>
    <col min="15" max="15" width="5.57421875" style="2" customWidth="1"/>
    <col min="16" max="16" width="4.7109375" style="2" customWidth="1"/>
    <col min="17" max="18" width="5.421875" style="2" customWidth="1"/>
    <col min="19" max="16384" width="9.140625" style="2" customWidth="1"/>
  </cols>
  <sheetData>
    <row r="1" spans="1:18" ht="82.5" customHeight="1" thickBot="1">
      <c r="A1" s="602" t="s">
        <v>29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4"/>
    </row>
    <row r="2" spans="1:18" ht="3.75" customHeight="1" thickBot="1">
      <c r="A2" s="50"/>
      <c r="B2" s="605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7"/>
    </row>
    <row r="3" spans="1:43" s="10" customFormat="1" ht="15.75" customHeight="1" thickBot="1">
      <c r="A3" s="12"/>
      <c r="B3" s="591" t="s">
        <v>28</v>
      </c>
      <c r="C3" s="592"/>
      <c r="D3" s="593"/>
      <c r="E3" s="12"/>
      <c r="F3" s="68" t="s">
        <v>5</v>
      </c>
      <c r="G3" s="73" t="s">
        <v>10</v>
      </c>
      <c r="H3" s="69" t="s">
        <v>5</v>
      </c>
      <c r="I3" s="38" t="s">
        <v>3</v>
      </c>
      <c r="J3" s="39" t="s">
        <v>4</v>
      </c>
      <c r="K3" s="40" t="s">
        <v>5</v>
      </c>
      <c r="L3" s="39" t="s">
        <v>11</v>
      </c>
      <c r="M3" s="40" t="s">
        <v>12</v>
      </c>
      <c r="N3" s="16" t="s">
        <v>14</v>
      </c>
      <c r="O3" s="25" t="s">
        <v>22</v>
      </c>
      <c r="P3" s="24" t="s">
        <v>23</v>
      </c>
      <c r="Q3" s="16" t="s">
        <v>15</v>
      </c>
      <c r="R3" s="42" t="s">
        <v>13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s="10" customFormat="1" ht="15.75" customHeight="1" thickBot="1">
      <c r="A4" s="13"/>
      <c r="B4" s="57"/>
      <c r="C4" s="58"/>
      <c r="D4" s="59"/>
      <c r="E4" s="15"/>
      <c r="F4" s="73">
        <v>1</v>
      </c>
      <c r="G4" s="65"/>
      <c r="H4" s="70"/>
      <c r="I4" s="49"/>
      <c r="J4" s="43"/>
      <c r="K4" s="44"/>
      <c r="L4" s="43"/>
      <c r="M4" s="44"/>
      <c r="N4" s="22">
        <f>L4-M4</f>
        <v>0</v>
      </c>
      <c r="O4" s="28" t="e">
        <f>L4/I4</f>
        <v>#DIV/0!</v>
      </c>
      <c r="P4" s="29" t="e">
        <f>M4/I4</f>
        <v>#DIV/0!</v>
      </c>
      <c r="Q4" s="22" t="e">
        <f>N4/I4</f>
        <v>#DIV/0!</v>
      </c>
      <c r="R4" s="23" t="e">
        <f>O4/P4</f>
        <v>#DIV/0!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1" s="10" customFormat="1" ht="15.75" customHeight="1" thickBot="1">
      <c r="A5" s="13"/>
      <c r="B5" s="60"/>
      <c r="C5" s="61"/>
      <c r="D5" s="62"/>
      <c r="E5" s="15"/>
      <c r="F5" s="74">
        <v>2</v>
      </c>
      <c r="G5" s="66"/>
      <c r="H5" s="70"/>
      <c r="I5" s="48"/>
      <c r="J5" s="45"/>
      <c r="K5" s="46"/>
      <c r="L5" s="45"/>
      <c r="M5" s="46"/>
      <c r="N5" s="4">
        <f>L5-M5</f>
        <v>0</v>
      </c>
      <c r="O5" s="30" t="e">
        <f>L5/I5</f>
        <v>#DIV/0!</v>
      </c>
      <c r="P5" s="31" t="e">
        <f>M5/I5</f>
        <v>#DIV/0!</v>
      </c>
      <c r="Q5" s="4" t="e">
        <f>N5/I5</f>
        <v>#DIV/0!</v>
      </c>
      <c r="R5" s="5" t="e">
        <f>O5/P5</f>
        <v>#DIV/0!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3" s="10" customFormat="1" ht="15.75" customHeight="1" thickBot="1">
      <c r="A6" s="13"/>
      <c r="B6" s="57"/>
      <c r="C6" s="63"/>
      <c r="D6" s="62"/>
      <c r="E6" s="13"/>
      <c r="F6" s="74">
        <v>3</v>
      </c>
      <c r="G6" s="66"/>
      <c r="H6" s="70"/>
      <c r="I6" s="48"/>
      <c r="J6" s="45"/>
      <c r="K6" s="46"/>
      <c r="L6" s="45"/>
      <c r="M6" s="46"/>
      <c r="N6" s="4">
        <f>L6-M6</f>
        <v>0</v>
      </c>
      <c r="O6" s="30" t="e">
        <f>L6/I6</f>
        <v>#DIV/0!</v>
      </c>
      <c r="P6" s="31" t="e">
        <f>M6/I6</f>
        <v>#DIV/0!</v>
      </c>
      <c r="Q6" s="4" t="e">
        <f>N6/I6</f>
        <v>#DIV/0!</v>
      </c>
      <c r="R6" s="5" t="e">
        <f>O6/P6</f>
        <v>#DIV/0!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0" customFormat="1" ht="15.75" customHeight="1" thickBot="1">
      <c r="A7" s="14"/>
      <c r="B7" s="60"/>
      <c r="C7" s="60"/>
      <c r="D7" s="62"/>
      <c r="E7" s="14"/>
      <c r="F7" s="75">
        <v>4</v>
      </c>
      <c r="G7" s="67"/>
      <c r="H7" s="71"/>
      <c r="I7" s="51"/>
      <c r="J7" s="52"/>
      <c r="K7" s="53"/>
      <c r="L7" s="52"/>
      <c r="M7" s="53"/>
      <c r="N7" s="26">
        <f>L7-M7</f>
        <v>0</v>
      </c>
      <c r="O7" s="33" t="e">
        <f>L7/I7</f>
        <v>#DIV/0!</v>
      </c>
      <c r="P7" s="34" t="e">
        <f>M7/I7</f>
        <v>#DIV/0!</v>
      </c>
      <c r="Q7" s="26" t="e">
        <f>N7/I7</f>
        <v>#DIV/0!</v>
      </c>
      <c r="R7" s="27" t="e">
        <f>O7/P7</f>
        <v>#DIV/0!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1" s="10" customFormat="1" ht="15.75" customHeight="1" thickBot="1">
      <c r="A8" s="13"/>
      <c r="B8" s="594" t="s">
        <v>18</v>
      </c>
      <c r="C8" s="595"/>
      <c r="D8" s="596"/>
      <c r="E8" s="13"/>
      <c r="F8" s="600"/>
      <c r="G8" s="601"/>
      <c r="H8" s="72"/>
      <c r="I8" s="35">
        <f>SUM(I4:I7)</f>
        <v>0</v>
      </c>
      <c r="J8" s="36">
        <f>SUM(J4:J7)</f>
        <v>0</v>
      </c>
      <c r="K8" s="36">
        <f>SUM(K4:K7)</f>
        <v>0</v>
      </c>
      <c r="L8" s="36">
        <f>SUM(L4:L7)</f>
        <v>0</v>
      </c>
      <c r="M8" s="36">
        <f>SUM(M4:M7)</f>
        <v>0</v>
      </c>
      <c r="N8" s="37">
        <f>M8-L8</f>
        <v>0</v>
      </c>
      <c r="O8" s="32" t="e">
        <f>L8/I8</f>
        <v>#DIV/0!</v>
      </c>
      <c r="P8" s="32" t="e">
        <f>M8/I8</f>
        <v>#DIV/0!</v>
      </c>
      <c r="Q8" s="37" t="e">
        <f>N8/I8</f>
        <v>#DIV/0!</v>
      </c>
      <c r="R8" s="54" t="e">
        <f>O8/P8</f>
        <v>#DIV/0!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3" s="10" customFormat="1" ht="3.75" customHeight="1" thickBot="1">
      <c r="A9" s="12"/>
      <c r="B9" s="597"/>
      <c r="C9" s="598"/>
      <c r="D9" s="599"/>
      <c r="E9" s="12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5.75" customHeight="1" thickBot="1">
      <c r="A10" s="14"/>
      <c r="B10" s="63"/>
      <c r="C10" s="76"/>
      <c r="D10" s="59"/>
      <c r="E10" s="7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5.75" customHeight="1" thickBot="1">
      <c r="A11" s="13"/>
      <c r="B11" s="64"/>
      <c r="C11" s="63"/>
      <c r="D11" s="59"/>
      <c r="E11" s="15"/>
      <c r="F11" s="2"/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1" s="10" customFormat="1" ht="15.75" customHeight="1" thickBot="1">
      <c r="A12" s="13"/>
      <c r="B12" s="591" t="s">
        <v>26</v>
      </c>
      <c r="C12" s="592"/>
      <c r="D12" s="593"/>
      <c r="E12" s="15"/>
      <c r="F12" s="2"/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3" s="10" customFormat="1" ht="15.75" customHeight="1" thickBot="1">
      <c r="A13" s="13"/>
      <c r="B13" s="57"/>
      <c r="C13" s="63"/>
      <c r="D13" s="62"/>
      <c r="E13" s="13"/>
      <c r="F13" s="2"/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s="10" customFormat="1" ht="15.75" customHeight="1" thickBot="1">
      <c r="A14" s="14"/>
      <c r="B14" s="60"/>
      <c r="C14" s="60"/>
      <c r="D14" s="62"/>
      <c r="E14" s="14"/>
      <c r="F14" s="2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1" s="10" customFormat="1" ht="4.5" customHeight="1" thickBot="1">
      <c r="A15" s="13"/>
      <c r="B15" s="55"/>
      <c r="C15" s="55"/>
      <c r="D15" s="55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3:4" ht="11.25">
      <c r="C16" s="6"/>
      <c r="D16" s="8"/>
    </row>
    <row r="17" spans="3:4" ht="11.25">
      <c r="C17" s="6"/>
      <c r="D17" s="8"/>
    </row>
    <row r="18" spans="3:4" ht="11.25">
      <c r="C18" s="6"/>
      <c r="D18" s="8"/>
    </row>
  </sheetData>
  <mergeCells count="6">
    <mergeCell ref="B12:D12"/>
    <mergeCell ref="B8:D9"/>
    <mergeCell ref="F8:G8"/>
    <mergeCell ref="A1:R1"/>
    <mergeCell ref="B2:R2"/>
    <mergeCell ref="B3:D3"/>
  </mergeCells>
  <conditionalFormatting sqref="N4:N7 Q4:Q7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R4:R7">
    <cfRule type="cellIs" priority="3" dxfId="0" operator="lessThan" stopIfTrue="1">
      <formula>1</formula>
    </cfRule>
    <cfRule type="cellIs" priority="4" dxfId="1" operator="greaterThan" stopIfTrue="1">
      <formula>1</formula>
    </cfRule>
  </conditionalFormatting>
  <conditionalFormatting sqref="R8">
    <cfRule type="cellIs" priority="5" dxfId="0" operator="lessThan" stopIfTrue="1">
      <formula>1</formula>
    </cfRule>
    <cfRule type="cellIs" priority="6" dxfId="5" operator="greaterThan" stopIfTrue="1">
      <formula>1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R41"/>
  <sheetViews>
    <sheetView workbookViewId="0" topLeftCell="A1">
      <selection activeCell="E40" sqref="E40"/>
    </sheetView>
  </sheetViews>
  <sheetFormatPr defaultColWidth="9.140625" defaultRowHeight="12.75"/>
  <cols>
    <col min="1" max="1" width="1.421875" style="2" customWidth="1"/>
    <col min="2" max="2" width="25.7109375" style="3" customWidth="1"/>
    <col min="3" max="3" width="25.57421875" style="2" customWidth="1"/>
    <col min="4" max="5" width="10.7109375" style="1" customWidth="1"/>
    <col min="6" max="6" width="3.57421875" style="2" customWidth="1"/>
    <col min="7" max="7" width="25.7109375" style="2" customWidth="1"/>
    <col min="8" max="15" width="4.7109375" style="2" customWidth="1"/>
    <col min="16" max="17" width="4.7109375" style="1" customWidth="1"/>
    <col min="18" max="19" width="4.7109375" style="2" customWidth="1"/>
    <col min="20" max="20" width="1.421875" style="2" customWidth="1"/>
    <col min="21" max="16384" width="9.140625" style="2" customWidth="1"/>
  </cols>
  <sheetData>
    <row r="1" spans="1:20" s="271" customFormat="1" ht="9.75" customHeight="1" thickBot="1">
      <c r="A1" s="608"/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10"/>
    </row>
    <row r="2" spans="1:44" s="167" customFormat="1" ht="9.75" customHeight="1" thickBot="1">
      <c r="A2" s="325"/>
      <c r="B2" s="613" t="s">
        <v>0</v>
      </c>
      <c r="C2" s="614"/>
      <c r="D2" s="164" t="s">
        <v>16</v>
      </c>
      <c r="E2" s="165" t="s">
        <v>17</v>
      </c>
      <c r="F2" s="615" t="s">
        <v>46</v>
      </c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7"/>
      <c r="T2" s="320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</row>
    <row r="3" spans="1:44" s="167" customFormat="1" ht="9.75" customHeight="1">
      <c r="A3" s="326"/>
      <c r="B3" s="168"/>
      <c r="C3" s="169"/>
      <c r="D3" s="170"/>
      <c r="E3" s="171"/>
      <c r="F3" s="618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20"/>
      <c r="T3" s="321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</row>
    <row r="4" spans="1:44" s="167" customFormat="1" ht="9.75" customHeight="1" thickBot="1">
      <c r="A4" s="326"/>
      <c r="B4" s="168"/>
      <c r="C4" s="169"/>
      <c r="D4" s="173"/>
      <c r="E4" s="174"/>
      <c r="F4" s="618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20"/>
      <c r="T4" s="321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</row>
    <row r="5" spans="1:42" s="167" customFormat="1" ht="9.75" customHeight="1" thickBot="1">
      <c r="A5" s="326"/>
      <c r="B5" s="613" t="s">
        <v>1</v>
      </c>
      <c r="C5" s="614"/>
      <c r="D5" s="164" t="s">
        <v>16</v>
      </c>
      <c r="E5" s="165" t="s">
        <v>17</v>
      </c>
      <c r="F5" s="175" t="s">
        <v>5</v>
      </c>
      <c r="G5" s="176" t="s">
        <v>21</v>
      </c>
      <c r="H5" s="177" t="s">
        <v>5</v>
      </c>
      <c r="I5" s="178" t="s">
        <v>25</v>
      </c>
      <c r="J5" s="179" t="s">
        <v>3</v>
      </c>
      <c r="K5" s="180" t="s">
        <v>4</v>
      </c>
      <c r="L5" s="181" t="s">
        <v>5</v>
      </c>
      <c r="M5" s="182" t="s">
        <v>11</v>
      </c>
      <c r="N5" s="183" t="s">
        <v>12</v>
      </c>
      <c r="O5" s="184" t="s">
        <v>14</v>
      </c>
      <c r="P5" s="163" t="s">
        <v>22</v>
      </c>
      <c r="Q5" s="183" t="s">
        <v>23</v>
      </c>
      <c r="R5" s="185" t="s">
        <v>15</v>
      </c>
      <c r="S5" s="184" t="s">
        <v>13</v>
      </c>
      <c r="T5" s="321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</row>
    <row r="6" spans="1:42" s="167" customFormat="1" ht="9.75" customHeight="1">
      <c r="A6" s="326"/>
      <c r="B6" s="168"/>
      <c r="C6" s="169"/>
      <c r="D6" s="173"/>
      <c r="E6" s="171"/>
      <c r="F6" s="186">
        <v>1</v>
      </c>
      <c r="G6" s="187"/>
      <c r="H6" s="188">
        <f>K6*2</f>
        <v>0</v>
      </c>
      <c r="I6" s="189"/>
      <c r="J6" s="190">
        <f>SUM(K6:L6)</f>
        <v>0</v>
      </c>
      <c r="K6" s="191"/>
      <c r="L6" s="192"/>
      <c r="M6" s="193"/>
      <c r="N6" s="194"/>
      <c r="O6" s="195">
        <f>M6-N6</f>
        <v>0</v>
      </c>
      <c r="P6" s="196" t="e">
        <f>M6/J6</f>
        <v>#DIV/0!</v>
      </c>
      <c r="Q6" s="197" t="e">
        <f>N6/J6</f>
        <v>#DIV/0!</v>
      </c>
      <c r="R6" s="198" t="e">
        <f>O6/J6</f>
        <v>#DIV/0!</v>
      </c>
      <c r="S6" s="199" t="e">
        <f>M6/N6</f>
        <v>#DIV/0!</v>
      </c>
      <c r="T6" s="321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</row>
    <row r="7" spans="1:44" s="167" customFormat="1" ht="9.75" customHeight="1" thickBot="1">
      <c r="A7" s="326"/>
      <c r="B7" s="168"/>
      <c r="C7" s="169"/>
      <c r="D7" s="173"/>
      <c r="E7" s="200"/>
      <c r="F7" s="201">
        <v>2</v>
      </c>
      <c r="G7" s="202"/>
      <c r="H7" s="203">
        <f>K7*2</f>
        <v>0</v>
      </c>
      <c r="I7" s="204"/>
      <c r="J7" s="205">
        <f>SUM(K7:L7)</f>
        <v>0</v>
      </c>
      <c r="K7" s="206"/>
      <c r="L7" s="207"/>
      <c r="M7" s="208"/>
      <c r="N7" s="209"/>
      <c r="O7" s="210">
        <f>M7-N7</f>
        <v>0</v>
      </c>
      <c r="P7" s="211" t="e">
        <f>M7/J7</f>
        <v>#DIV/0!</v>
      </c>
      <c r="Q7" s="212" t="e">
        <f>N7/J7</f>
        <v>#DIV/0!</v>
      </c>
      <c r="R7" s="213" t="e">
        <f>O7/J7</f>
        <v>#DIV/0!</v>
      </c>
      <c r="S7" s="214" t="e">
        <f>M7/N7</f>
        <v>#DIV/0!</v>
      </c>
      <c r="T7" s="321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</row>
    <row r="8" spans="1:41" s="167" customFormat="1" ht="9.75" customHeight="1" thickBot="1">
      <c r="A8" s="326"/>
      <c r="B8" s="613" t="s">
        <v>2</v>
      </c>
      <c r="C8" s="614"/>
      <c r="D8" s="164" t="s">
        <v>16</v>
      </c>
      <c r="E8" s="165" t="s">
        <v>17</v>
      </c>
      <c r="F8" s="201">
        <v>3</v>
      </c>
      <c r="G8" s="202"/>
      <c r="H8" s="203">
        <f>K8*2</f>
        <v>0</v>
      </c>
      <c r="I8" s="204"/>
      <c r="J8" s="205">
        <f>SUM(K8:L8)</f>
        <v>0</v>
      </c>
      <c r="K8" s="206"/>
      <c r="L8" s="207"/>
      <c r="M8" s="208"/>
      <c r="N8" s="209"/>
      <c r="O8" s="210">
        <f>M8-N8</f>
        <v>0</v>
      </c>
      <c r="P8" s="211" t="e">
        <f>M8/J8</f>
        <v>#DIV/0!</v>
      </c>
      <c r="Q8" s="212" t="e">
        <f>N8/J8</f>
        <v>#DIV/0!</v>
      </c>
      <c r="R8" s="213" t="e">
        <f>O8/J8</f>
        <v>#DIV/0!</v>
      </c>
      <c r="S8" s="214" t="e">
        <f>M8/N8</f>
        <v>#DIV/0!</v>
      </c>
      <c r="T8" s="322"/>
      <c r="U8" s="215"/>
      <c r="V8" s="215"/>
      <c r="W8" s="215"/>
      <c r="X8" s="216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</row>
    <row r="9" spans="1:39" s="167" customFormat="1" ht="9.75" customHeight="1" thickBot="1">
      <c r="A9" s="326"/>
      <c r="B9" s="168"/>
      <c r="C9" s="169"/>
      <c r="D9" s="173"/>
      <c r="E9" s="171"/>
      <c r="F9" s="234">
        <v>4</v>
      </c>
      <c r="G9" s="217"/>
      <c r="H9" s="218">
        <f>K9*2</f>
        <v>0</v>
      </c>
      <c r="I9" s="219"/>
      <c r="J9" s="220">
        <f>SUM(K9:L9)</f>
        <v>0</v>
      </c>
      <c r="K9" s="221"/>
      <c r="L9" s="222"/>
      <c r="M9" s="223"/>
      <c r="N9" s="224"/>
      <c r="O9" s="225">
        <f>M9-N9</f>
        <v>0</v>
      </c>
      <c r="P9" s="226" t="e">
        <f>M9/J9</f>
        <v>#DIV/0!</v>
      </c>
      <c r="Q9" s="227" t="e">
        <f>N9/J9</f>
        <v>#DIV/0!</v>
      </c>
      <c r="R9" s="228" t="e">
        <f>O9/J9</f>
        <v>#DIV/0!</v>
      </c>
      <c r="S9" s="229" t="e">
        <f>M9/N9</f>
        <v>#DIV/0!</v>
      </c>
      <c r="T9" s="323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</row>
    <row r="10" spans="1:42" s="167" customFormat="1" ht="9.75" customHeight="1" thickBot="1">
      <c r="A10" s="326"/>
      <c r="B10" s="230"/>
      <c r="C10" s="231"/>
      <c r="D10" s="232"/>
      <c r="E10" s="233"/>
      <c r="F10" s="366"/>
      <c r="G10" s="235"/>
      <c r="H10" s="236">
        <f>SUM(H6:H9)</f>
        <v>0</v>
      </c>
      <c r="I10" s="236"/>
      <c r="J10" s="236">
        <f aca="true" t="shared" si="0" ref="J10:O10">SUM(J6:J9)</f>
        <v>0</v>
      </c>
      <c r="K10" s="237">
        <f t="shared" si="0"/>
        <v>0</v>
      </c>
      <c r="L10" s="237">
        <f t="shared" si="0"/>
        <v>0</v>
      </c>
      <c r="M10" s="237">
        <f t="shared" si="0"/>
        <v>0</v>
      </c>
      <c r="N10" s="237">
        <f t="shared" si="0"/>
        <v>0</v>
      </c>
      <c r="O10" s="238">
        <f t="shared" si="0"/>
        <v>0</v>
      </c>
      <c r="P10" s="239" t="e">
        <f>M10/J10</f>
        <v>#DIV/0!</v>
      </c>
      <c r="Q10" s="239" t="e">
        <f>N10/J10</f>
        <v>#DIV/0!</v>
      </c>
      <c r="R10" s="238" t="e">
        <f>O10/J10</f>
        <v>#DIV/0!</v>
      </c>
      <c r="S10" s="240" t="e">
        <f>M10/N10</f>
        <v>#DIV/0!</v>
      </c>
      <c r="T10" s="323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</row>
    <row r="11" spans="1:20" s="271" customFormat="1" ht="9.75" customHeight="1" thickBot="1">
      <c r="A11" s="327"/>
      <c r="B11" s="611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548"/>
      <c r="T11" s="324"/>
    </row>
    <row r="12" spans="1:44" s="167" customFormat="1" ht="9.75" customHeight="1" thickBot="1">
      <c r="A12" s="326"/>
      <c r="B12" s="630" t="s">
        <v>0</v>
      </c>
      <c r="C12" s="631"/>
      <c r="D12" s="241" t="s">
        <v>16</v>
      </c>
      <c r="E12" s="242" t="s">
        <v>17</v>
      </c>
      <c r="F12" s="621" t="s">
        <v>45</v>
      </c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3"/>
      <c r="T12" s="323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</row>
    <row r="13" spans="1:44" s="167" customFormat="1" ht="9.75" customHeight="1">
      <c r="A13" s="326"/>
      <c r="B13" s="243"/>
      <c r="C13" s="244"/>
      <c r="D13" s="245"/>
      <c r="E13" s="171"/>
      <c r="F13" s="624"/>
      <c r="G13" s="625"/>
      <c r="H13" s="625"/>
      <c r="I13" s="625"/>
      <c r="J13" s="625"/>
      <c r="K13" s="625"/>
      <c r="L13" s="625"/>
      <c r="M13" s="625"/>
      <c r="N13" s="625"/>
      <c r="O13" s="625"/>
      <c r="P13" s="625"/>
      <c r="Q13" s="625"/>
      <c r="R13" s="625"/>
      <c r="S13" s="626"/>
      <c r="T13" s="321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</row>
    <row r="14" spans="1:44" s="167" customFormat="1" ht="9.75" customHeight="1" thickBot="1">
      <c r="A14" s="326"/>
      <c r="B14" s="243"/>
      <c r="C14" s="244"/>
      <c r="D14" s="246"/>
      <c r="E14" s="174"/>
      <c r="F14" s="627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9"/>
      <c r="T14" s="321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</row>
    <row r="15" spans="1:42" s="167" customFormat="1" ht="9.75" customHeight="1" thickBot="1">
      <c r="A15" s="326"/>
      <c r="B15" s="630" t="s">
        <v>1</v>
      </c>
      <c r="C15" s="631"/>
      <c r="D15" s="241" t="s">
        <v>16</v>
      </c>
      <c r="E15" s="242" t="s">
        <v>17</v>
      </c>
      <c r="F15" s="272" t="s">
        <v>5</v>
      </c>
      <c r="G15" s="273" t="s">
        <v>21</v>
      </c>
      <c r="H15" s="274" t="s">
        <v>5</v>
      </c>
      <c r="I15" s="275" t="s">
        <v>25</v>
      </c>
      <c r="J15" s="179" t="s">
        <v>3</v>
      </c>
      <c r="K15" s="180" t="s">
        <v>4</v>
      </c>
      <c r="L15" s="183" t="s">
        <v>5</v>
      </c>
      <c r="M15" s="180" t="s">
        <v>11</v>
      </c>
      <c r="N15" s="183" t="s">
        <v>12</v>
      </c>
      <c r="O15" s="185" t="s">
        <v>14</v>
      </c>
      <c r="P15" s="180" t="s">
        <v>22</v>
      </c>
      <c r="Q15" s="183" t="s">
        <v>23</v>
      </c>
      <c r="R15" s="185" t="s">
        <v>15</v>
      </c>
      <c r="S15" s="184" t="s">
        <v>13</v>
      </c>
      <c r="T15" s="321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</row>
    <row r="16" spans="1:42" s="167" customFormat="1" ht="9.75" customHeight="1">
      <c r="A16" s="326"/>
      <c r="B16" s="243"/>
      <c r="C16" s="244"/>
      <c r="D16" s="246"/>
      <c r="E16" s="359"/>
      <c r="F16" s="363">
        <v>1</v>
      </c>
      <c r="G16" s="187"/>
      <c r="H16" s="276">
        <f>K16*2</f>
        <v>0</v>
      </c>
      <c r="I16" s="277"/>
      <c r="J16" s="278">
        <f>SUM(K16:L16)</f>
        <v>0</v>
      </c>
      <c r="K16" s="191"/>
      <c r="L16" s="194"/>
      <c r="M16" s="191"/>
      <c r="N16" s="194"/>
      <c r="O16" s="198">
        <f>M16-N16</f>
        <v>0</v>
      </c>
      <c r="P16" s="279" t="e">
        <f>M16/J16</f>
        <v>#DIV/0!</v>
      </c>
      <c r="Q16" s="197" t="e">
        <f>N16/J16</f>
        <v>#DIV/0!</v>
      </c>
      <c r="R16" s="198" t="e">
        <f>O16/J16</f>
        <v>#DIV/0!</v>
      </c>
      <c r="S16" s="199" t="e">
        <f>M16/N16</f>
        <v>#DIV/0!</v>
      </c>
      <c r="T16" s="321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</row>
    <row r="17" spans="1:30" s="167" customFormat="1" ht="9.75" customHeight="1" thickBot="1">
      <c r="A17" s="326"/>
      <c r="B17" s="243"/>
      <c r="C17" s="244"/>
      <c r="D17" s="246"/>
      <c r="E17" s="360"/>
      <c r="F17" s="364">
        <v>2</v>
      </c>
      <c r="G17" s="202"/>
      <c r="H17" s="280">
        <f>K17*2</f>
        <v>0</v>
      </c>
      <c r="I17" s="281"/>
      <c r="J17" s="282">
        <f>SUM(K17:L17)</f>
        <v>0</v>
      </c>
      <c r="K17" s="206"/>
      <c r="L17" s="209"/>
      <c r="M17" s="206"/>
      <c r="N17" s="209"/>
      <c r="O17" s="213">
        <f>M17-N17</f>
        <v>0</v>
      </c>
      <c r="P17" s="283" t="e">
        <f>M17/J17</f>
        <v>#DIV/0!</v>
      </c>
      <c r="Q17" s="212" t="e">
        <f>N17/J17</f>
        <v>#DIV/0!</v>
      </c>
      <c r="R17" s="213" t="e">
        <f>O17/J17</f>
        <v>#DIV/0!</v>
      </c>
      <c r="S17" s="214" t="e">
        <f>M17/N17</f>
        <v>#DIV/0!</v>
      </c>
      <c r="T17" s="321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</row>
    <row r="18" spans="1:30" s="167" customFormat="1" ht="9.75" customHeight="1" thickBot="1">
      <c r="A18" s="326"/>
      <c r="B18" s="630" t="s">
        <v>2</v>
      </c>
      <c r="C18" s="631"/>
      <c r="D18" s="241" t="s">
        <v>16</v>
      </c>
      <c r="E18" s="361" t="s">
        <v>17</v>
      </c>
      <c r="F18" s="364">
        <v>3</v>
      </c>
      <c r="G18" s="202"/>
      <c r="H18" s="280">
        <f>K18*2</f>
        <v>0</v>
      </c>
      <c r="I18" s="281"/>
      <c r="J18" s="282">
        <f>SUM(K18:L18)</f>
        <v>0</v>
      </c>
      <c r="K18" s="206"/>
      <c r="L18" s="209"/>
      <c r="M18" s="206"/>
      <c r="N18" s="209"/>
      <c r="O18" s="213">
        <f>M18-N18</f>
        <v>0</v>
      </c>
      <c r="P18" s="283" t="e">
        <f>M18/J18</f>
        <v>#DIV/0!</v>
      </c>
      <c r="Q18" s="212" t="e">
        <f>N18/J18</f>
        <v>#DIV/0!</v>
      </c>
      <c r="R18" s="213" t="e">
        <f>O18/J18</f>
        <v>#DIV/0!</v>
      </c>
      <c r="S18" s="214" t="e">
        <f>M18/N18</f>
        <v>#DIV/0!</v>
      </c>
      <c r="T18" s="321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</row>
    <row r="19" spans="1:28" s="167" customFormat="1" ht="9.75" customHeight="1" thickBot="1">
      <c r="A19" s="326"/>
      <c r="B19" s="243"/>
      <c r="C19" s="244"/>
      <c r="D19" s="246"/>
      <c r="E19" s="359"/>
      <c r="F19" s="365">
        <v>4</v>
      </c>
      <c r="G19" s="362"/>
      <c r="H19" s="284">
        <f>K19*2</f>
        <v>0</v>
      </c>
      <c r="I19" s="285"/>
      <c r="J19" s="286">
        <f>SUM(K19:L19)</f>
        <v>0</v>
      </c>
      <c r="K19" s="287"/>
      <c r="L19" s="288"/>
      <c r="M19" s="287"/>
      <c r="N19" s="288"/>
      <c r="O19" s="289">
        <f>M19-N19</f>
        <v>0</v>
      </c>
      <c r="P19" s="290" t="e">
        <f>M19/J19</f>
        <v>#DIV/0!</v>
      </c>
      <c r="Q19" s="291" t="e">
        <f>N19/J19</f>
        <v>#DIV/0!</v>
      </c>
      <c r="R19" s="289" t="e">
        <f>O19/J19</f>
        <v>#DIV/0!</v>
      </c>
      <c r="S19" s="292" t="e">
        <f>M19/N19</f>
        <v>#DIV/0!</v>
      </c>
      <c r="T19" s="323"/>
      <c r="U19" s="166"/>
      <c r="V19" s="166"/>
      <c r="W19" s="166"/>
      <c r="X19" s="166"/>
      <c r="Y19" s="166"/>
      <c r="Z19" s="166"/>
      <c r="AA19" s="166"/>
      <c r="AB19" s="166"/>
    </row>
    <row r="20" spans="1:42" s="167" customFormat="1" ht="9.75" customHeight="1" thickBot="1">
      <c r="A20" s="326"/>
      <c r="B20" s="247"/>
      <c r="C20" s="248"/>
      <c r="D20" s="249"/>
      <c r="E20" s="250"/>
      <c r="F20" s="293"/>
      <c r="G20" s="294"/>
      <c r="H20" s="295">
        <f>SUM(H16:H19)</f>
        <v>0</v>
      </c>
      <c r="I20" s="295"/>
      <c r="J20" s="295">
        <f aca="true" t="shared" si="1" ref="J20:O20">SUM(J16:J19)</f>
        <v>0</v>
      </c>
      <c r="K20" s="296">
        <f t="shared" si="1"/>
        <v>0</v>
      </c>
      <c r="L20" s="296">
        <f t="shared" si="1"/>
        <v>0</v>
      </c>
      <c r="M20" s="296">
        <f t="shared" si="1"/>
        <v>0</v>
      </c>
      <c r="N20" s="296">
        <f t="shared" si="1"/>
        <v>0</v>
      </c>
      <c r="O20" s="297">
        <f t="shared" si="1"/>
        <v>0</v>
      </c>
      <c r="P20" s="298" t="e">
        <f>M20/J20</f>
        <v>#DIV/0!</v>
      </c>
      <c r="Q20" s="298" t="e">
        <f>N20/J20</f>
        <v>#DIV/0!</v>
      </c>
      <c r="R20" s="297" t="e">
        <f>O20/J20</f>
        <v>#DIV/0!</v>
      </c>
      <c r="S20" s="299" t="e">
        <f>M20/N20</f>
        <v>#DIV/0!</v>
      </c>
      <c r="T20" s="323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</row>
    <row r="21" spans="1:20" s="271" customFormat="1" ht="9.75" customHeight="1" thickBot="1">
      <c r="A21" s="327"/>
      <c r="B21" s="611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548"/>
      <c r="T21" s="324"/>
    </row>
    <row r="22" spans="1:44" s="167" customFormat="1" ht="9.75" customHeight="1" thickBot="1">
      <c r="A22" s="326"/>
      <c r="B22" s="632" t="s">
        <v>0</v>
      </c>
      <c r="C22" s="633"/>
      <c r="D22" s="251" t="s">
        <v>16</v>
      </c>
      <c r="E22" s="252" t="s">
        <v>17</v>
      </c>
      <c r="F22" s="634" t="s">
        <v>47</v>
      </c>
      <c r="G22" s="635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635"/>
      <c r="S22" s="636"/>
      <c r="T22" s="323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</row>
    <row r="23" spans="1:44" s="167" customFormat="1" ht="9.75" customHeight="1">
      <c r="A23" s="326"/>
      <c r="B23" s="168"/>
      <c r="C23" s="169"/>
      <c r="D23" s="253"/>
      <c r="E23" s="171"/>
      <c r="F23" s="637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38"/>
      <c r="S23" s="639"/>
      <c r="T23" s="321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</row>
    <row r="24" spans="1:44" s="167" customFormat="1" ht="9.75" customHeight="1" thickBot="1">
      <c r="A24" s="326"/>
      <c r="B24" s="168"/>
      <c r="C24" s="169"/>
      <c r="D24" s="254"/>
      <c r="E24" s="174"/>
      <c r="F24" s="640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2"/>
      <c r="T24" s="321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</row>
    <row r="25" spans="1:42" s="167" customFormat="1" ht="9.75" customHeight="1" thickBot="1">
      <c r="A25" s="326"/>
      <c r="B25" s="632" t="s">
        <v>1</v>
      </c>
      <c r="C25" s="633"/>
      <c r="D25" s="251" t="s">
        <v>16</v>
      </c>
      <c r="E25" s="252" t="s">
        <v>17</v>
      </c>
      <c r="F25" s="367" t="s">
        <v>5</v>
      </c>
      <c r="G25" s="300" t="s">
        <v>21</v>
      </c>
      <c r="H25" s="301" t="s">
        <v>5</v>
      </c>
      <c r="I25" s="302" t="s">
        <v>25</v>
      </c>
      <c r="J25" s="179" t="s">
        <v>3</v>
      </c>
      <c r="K25" s="180" t="s">
        <v>4</v>
      </c>
      <c r="L25" s="183" t="s">
        <v>5</v>
      </c>
      <c r="M25" s="180" t="s">
        <v>11</v>
      </c>
      <c r="N25" s="183" t="s">
        <v>12</v>
      </c>
      <c r="O25" s="185" t="s">
        <v>14</v>
      </c>
      <c r="P25" s="180" t="s">
        <v>22</v>
      </c>
      <c r="Q25" s="183" t="s">
        <v>23</v>
      </c>
      <c r="R25" s="185" t="s">
        <v>15</v>
      </c>
      <c r="S25" s="184" t="s">
        <v>13</v>
      </c>
      <c r="T25" s="321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</row>
    <row r="26" spans="1:42" s="167" customFormat="1" ht="9.75" customHeight="1">
      <c r="A26" s="326"/>
      <c r="B26" s="168"/>
      <c r="C26" s="169"/>
      <c r="D26" s="254"/>
      <c r="E26" s="171"/>
      <c r="F26" s="369">
        <v>1</v>
      </c>
      <c r="G26" s="255"/>
      <c r="H26" s="303">
        <f>K26*2</f>
        <v>0</v>
      </c>
      <c r="I26" s="304"/>
      <c r="J26" s="278">
        <f>SUM(K26:L26)</f>
        <v>0</v>
      </c>
      <c r="K26" s="191"/>
      <c r="L26" s="194"/>
      <c r="M26" s="191"/>
      <c r="N26" s="194"/>
      <c r="O26" s="198">
        <f>M26-N26</f>
        <v>0</v>
      </c>
      <c r="P26" s="279" t="e">
        <f>M26/J26</f>
        <v>#DIV/0!</v>
      </c>
      <c r="Q26" s="197" t="e">
        <f>N26/J26</f>
        <v>#DIV/0!</v>
      </c>
      <c r="R26" s="198" t="e">
        <f>O26/J26</f>
        <v>#DIV/0!</v>
      </c>
      <c r="S26" s="199" t="e">
        <f>M26/N26</f>
        <v>#DIV/0!</v>
      </c>
      <c r="T26" s="321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</row>
    <row r="27" spans="1:44" s="167" customFormat="1" ht="9.75" customHeight="1" thickBot="1">
      <c r="A27" s="326"/>
      <c r="B27" s="168"/>
      <c r="C27" s="169"/>
      <c r="D27" s="254"/>
      <c r="E27" s="200"/>
      <c r="F27" s="370">
        <v>2</v>
      </c>
      <c r="G27" s="256"/>
      <c r="H27" s="305">
        <f>K27*2</f>
        <v>0</v>
      </c>
      <c r="I27" s="306"/>
      <c r="J27" s="282">
        <f>SUM(K27:L27)</f>
        <v>0</v>
      </c>
      <c r="K27" s="206"/>
      <c r="L27" s="209"/>
      <c r="M27" s="206"/>
      <c r="N27" s="209"/>
      <c r="O27" s="213">
        <f>M27-N27</f>
        <v>0</v>
      </c>
      <c r="P27" s="283" t="e">
        <f>M27/J27</f>
        <v>#DIV/0!</v>
      </c>
      <c r="Q27" s="212" t="e">
        <f>N27/J27</f>
        <v>#DIV/0!</v>
      </c>
      <c r="R27" s="213" t="e">
        <f>O27/J27</f>
        <v>#DIV/0!</v>
      </c>
      <c r="S27" s="214" t="e">
        <f>M27/N27</f>
        <v>#DIV/0!</v>
      </c>
      <c r="T27" s="321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</row>
    <row r="28" spans="1:44" s="167" customFormat="1" ht="9.75" customHeight="1" thickBot="1">
      <c r="A28" s="326"/>
      <c r="B28" s="632" t="s">
        <v>2</v>
      </c>
      <c r="C28" s="633"/>
      <c r="D28" s="251" t="s">
        <v>16</v>
      </c>
      <c r="E28" s="252" t="s">
        <v>17</v>
      </c>
      <c r="F28" s="370">
        <v>3</v>
      </c>
      <c r="G28" s="256"/>
      <c r="H28" s="305">
        <f>K28*2</f>
        <v>0</v>
      </c>
      <c r="I28" s="306"/>
      <c r="J28" s="282">
        <f>SUM(K28:L28)</f>
        <v>0</v>
      </c>
      <c r="K28" s="206"/>
      <c r="L28" s="209"/>
      <c r="M28" s="206"/>
      <c r="N28" s="209"/>
      <c r="O28" s="213">
        <f>M28-N28</f>
        <v>0</v>
      </c>
      <c r="P28" s="283" t="e">
        <f>M28/J28</f>
        <v>#DIV/0!</v>
      </c>
      <c r="Q28" s="212" t="e">
        <f>N28/J28</f>
        <v>#DIV/0!</v>
      </c>
      <c r="R28" s="213" t="e">
        <f>O28/J28</f>
        <v>#DIV/0!</v>
      </c>
      <c r="S28" s="214" t="e">
        <f>M28/N28</f>
        <v>#DIV/0!</v>
      </c>
      <c r="T28" s="321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</row>
    <row r="29" spans="1:42" s="167" customFormat="1" ht="9.75" customHeight="1" thickBot="1">
      <c r="A29" s="326"/>
      <c r="B29" s="168"/>
      <c r="C29" s="169"/>
      <c r="D29" s="254"/>
      <c r="E29" s="171"/>
      <c r="F29" s="371">
        <v>4</v>
      </c>
      <c r="G29" s="256"/>
      <c r="H29" s="305">
        <f>K29*2</f>
        <v>0</v>
      </c>
      <c r="I29" s="306"/>
      <c r="J29" s="282">
        <f>SUM(K29:L29)</f>
        <v>0</v>
      </c>
      <c r="K29" s="206"/>
      <c r="L29" s="209"/>
      <c r="M29" s="206"/>
      <c r="N29" s="209"/>
      <c r="O29" s="213">
        <f>M29-N29</f>
        <v>0</v>
      </c>
      <c r="P29" s="283" t="e">
        <f>M29/J29</f>
        <v>#DIV/0!</v>
      </c>
      <c r="Q29" s="212" t="e">
        <f>N29/J29</f>
        <v>#DIV/0!</v>
      </c>
      <c r="R29" s="213" t="e">
        <f>O29/J29</f>
        <v>#DIV/0!</v>
      </c>
      <c r="S29" s="214" t="e">
        <f>M29/N29</f>
        <v>#DIV/0!</v>
      </c>
      <c r="T29" s="323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</row>
    <row r="30" spans="1:42" s="167" customFormat="1" ht="9.75" customHeight="1" thickBot="1">
      <c r="A30" s="326"/>
      <c r="B30" s="230"/>
      <c r="C30" s="231"/>
      <c r="D30" s="257"/>
      <c r="E30" s="250"/>
      <c r="F30" s="368"/>
      <c r="G30" s="307"/>
      <c r="H30" s="308">
        <f>SUM(H26:H29)</f>
        <v>0</v>
      </c>
      <c r="I30" s="309"/>
      <c r="J30" s="295">
        <f aca="true" t="shared" si="2" ref="J30:O30">SUM(J26:J29)</f>
        <v>0</v>
      </c>
      <c r="K30" s="296">
        <f t="shared" si="2"/>
        <v>0</v>
      </c>
      <c r="L30" s="296">
        <f t="shared" si="2"/>
        <v>0</v>
      </c>
      <c r="M30" s="296">
        <f t="shared" si="2"/>
        <v>0</v>
      </c>
      <c r="N30" s="296">
        <f t="shared" si="2"/>
        <v>0</v>
      </c>
      <c r="O30" s="297">
        <f t="shared" si="2"/>
        <v>0</v>
      </c>
      <c r="P30" s="298" t="e">
        <f>M30/J30</f>
        <v>#DIV/0!</v>
      </c>
      <c r="Q30" s="298" t="e">
        <f>N30/J30</f>
        <v>#DIV/0!</v>
      </c>
      <c r="R30" s="297" t="e">
        <f>O30/J30</f>
        <v>#DIV/0!</v>
      </c>
      <c r="S30" s="299" t="e">
        <f>M30/N30</f>
        <v>#DIV/0!</v>
      </c>
      <c r="T30" s="323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</row>
    <row r="31" spans="1:20" s="271" customFormat="1" ht="9.75" customHeight="1" thickBot="1">
      <c r="A31" s="327"/>
      <c r="B31" s="328"/>
      <c r="C31" s="329"/>
      <c r="D31" s="330"/>
      <c r="E31" s="330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30"/>
      <c r="Q31" s="330"/>
      <c r="R31" s="329"/>
      <c r="S31" s="324"/>
      <c r="T31" s="324"/>
    </row>
    <row r="32" spans="1:44" s="167" customFormat="1" ht="9.75" customHeight="1" thickBot="1">
      <c r="A32" s="326"/>
      <c r="B32" s="643" t="s">
        <v>0</v>
      </c>
      <c r="C32" s="644"/>
      <c r="D32" s="259" t="s">
        <v>16</v>
      </c>
      <c r="E32" s="260" t="s">
        <v>17</v>
      </c>
      <c r="F32" s="645" t="s">
        <v>90</v>
      </c>
      <c r="G32" s="646"/>
      <c r="H32" s="646"/>
      <c r="I32" s="646"/>
      <c r="J32" s="646"/>
      <c r="K32" s="646"/>
      <c r="L32" s="646"/>
      <c r="M32" s="646"/>
      <c r="N32" s="646"/>
      <c r="O32" s="646"/>
      <c r="P32" s="646"/>
      <c r="Q32" s="646"/>
      <c r="R32" s="646"/>
      <c r="S32" s="647"/>
      <c r="T32" s="323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</row>
    <row r="33" spans="1:44" s="167" customFormat="1" ht="9.75" customHeight="1">
      <c r="A33" s="326"/>
      <c r="B33" s="261"/>
      <c r="C33" s="262"/>
      <c r="D33" s="263"/>
      <c r="E33" s="171"/>
      <c r="F33" s="648"/>
      <c r="G33" s="649"/>
      <c r="H33" s="649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50"/>
      <c r="T33" s="321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</row>
    <row r="34" spans="1:44" s="167" customFormat="1" ht="9.75" customHeight="1" thickBot="1">
      <c r="A34" s="326"/>
      <c r="B34" s="261"/>
      <c r="C34" s="262"/>
      <c r="D34" s="264"/>
      <c r="E34" s="174"/>
      <c r="F34" s="651"/>
      <c r="G34" s="652"/>
      <c r="H34" s="652"/>
      <c r="I34" s="652"/>
      <c r="J34" s="652"/>
      <c r="K34" s="652"/>
      <c r="L34" s="652"/>
      <c r="M34" s="652"/>
      <c r="N34" s="652"/>
      <c r="O34" s="652"/>
      <c r="P34" s="652"/>
      <c r="Q34" s="652"/>
      <c r="R34" s="652"/>
      <c r="S34" s="653"/>
      <c r="T34" s="321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</row>
    <row r="35" spans="1:42" s="167" customFormat="1" ht="9.75" customHeight="1" thickBot="1">
      <c r="A35" s="326"/>
      <c r="B35" s="643" t="s">
        <v>1</v>
      </c>
      <c r="C35" s="644"/>
      <c r="D35" s="259" t="s">
        <v>16</v>
      </c>
      <c r="E35" s="260" t="s">
        <v>17</v>
      </c>
      <c r="F35" s="310" t="s">
        <v>5</v>
      </c>
      <c r="G35" s="311" t="s">
        <v>21</v>
      </c>
      <c r="H35" s="312" t="s">
        <v>5</v>
      </c>
      <c r="I35" s="313" t="s">
        <v>25</v>
      </c>
      <c r="J35" s="179" t="s">
        <v>3</v>
      </c>
      <c r="K35" s="180" t="s">
        <v>4</v>
      </c>
      <c r="L35" s="183" t="s">
        <v>5</v>
      </c>
      <c r="M35" s="180" t="s">
        <v>11</v>
      </c>
      <c r="N35" s="183" t="s">
        <v>12</v>
      </c>
      <c r="O35" s="185" t="s">
        <v>14</v>
      </c>
      <c r="P35" s="180" t="s">
        <v>22</v>
      </c>
      <c r="Q35" s="183" t="s">
        <v>23</v>
      </c>
      <c r="R35" s="185" t="s">
        <v>15</v>
      </c>
      <c r="S35" s="184" t="s">
        <v>13</v>
      </c>
      <c r="T35" s="321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</row>
    <row r="36" spans="1:42" s="167" customFormat="1" ht="9.75" customHeight="1">
      <c r="A36" s="326"/>
      <c r="B36" s="261"/>
      <c r="C36" s="262"/>
      <c r="D36" s="264"/>
      <c r="E36" s="171"/>
      <c r="F36" s="314">
        <v>1</v>
      </c>
      <c r="G36" s="265"/>
      <c r="H36" s="315">
        <f>K36*2</f>
        <v>0</v>
      </c>
      <c r="I36" s="315"/>
      <c r="J36" s="190">
        <f>SUM(K36:L36)</f>
        <v>0</v>
      </c>
      <c r="K36" s="191"/>
      <c r="L36" s="194"/>
      <c r="M36" s="191"/>
      <c r="N36" s="194"/>
      <c r="O36" s="198">
        <f>M36-N36</f>
        <v>0</v>
      </c>
      <c r="P36" s="279" t="e">
        <f>M36/J36</f>
        <v>#DIV/0!</v>
      </c>
      <c r="Q36" s="197" t="e">
        <f>N36/J36</f>
        <v>#DIV/0!</v>
      </c>
      <c r="R36" s="198" t="e">
        <f>O36/J36</f>
        <v>#DIV/0!</v>
      </c>
      <c r="S36" s="199" t="e">
        <f>M36/N36</f>
        <v>#DIV/0!</v>
      </c>
      <c r="T36" s="321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</row>
    <row r="37" spans="1:44" s="167" customFormat="1" ht="9.75" customHeight="1" thickBot="1">
      <c r="A37" s="326"/>
      <c r="B37" s="261"/>
      <c r="C37" s="262"/>
      <c r="D37" s="264"/>
      <c r="E37" s="200"/>
      <c r="F37" s="314">
        <v>2</v>
      </c>
      <c r="G37" s="266"/>
      <c r="H37" s="316">
        <f>K37*2</f>
        <v>0</v>
      </c>
      <c r="I37" s="316"/>
      <c r="J37" s="205">
        <f>SUM(K37:L37)</f>
        <v>0</v>
      </c>
      <c r="K37" s="206"/>
      <c r="L37" s="209"/>
      <c r="M37" s="206"/>
      <c r="N37" s="209"/>
      <c r="O37" s="213">
        <f>M37-N37</f>
        <v>0</v>
      </c>
      <c r="P37" s="283" t="e">
        <f>M37/J37</f>
        <v>#DIV/0!</v>
      </c>
      <c r="Q37" s="212" t="e">
        <f>N37/J37</f>
        <v>#DIV/0!</v>
      </c>
      <c r="R37" s="213" t="e">
        <f>O37/J37</f>
        <v>#DIV/0!</v>
      </c>
      <c r="S37" s="214" t="e">
        <f>M37/N37</f>
        <v>#DIV/0!</v>
      </c>
      <c r="T37" s="321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</row>
    <row r="38" spans="1:44" s="167" customFormat="1" ht="9.75" customHeight="1" thickBot="1">
      <c r="A38" s="326"/>
      <c r="B38" s="643" t="s">
        <v>2</v>
      </c>
      <c r="C38" s="644"/>
      <c r="D38" s="259" t="s">
        <v>16</v>
      </c>
      <c r="E38" s="260" t="s">
        <v>17</v>
      </c>
      <c r="F38" s="314">
        <v>3</v>
      </c>
      <c r="G38" s="266"/>
      <c r="H38" s="316">
        <f>K38*2</f>
        <v>0</v>
      </c>
      <c r="I38" s="316"/>
      <c r="J38" s="205">
        <f>SUM(K38:L38)</f>
        <v>0</v>
      </c>
      <c r="K38" s="206"/>
      <c r="L38" s="209"/>
      <c r="M38" s="206"/>
      <c r="N38" s="209"/>
      <c r="O38" s="213">
        <f>M38-N38</f>
        <v>0</v>
      </c>
      <c r="P38" s="283" t="e">
        <f>M38/J38</f>
        <v>#DIV/0!</v>
      </c>
      <c r="Q38" s="212" t="e">
        <f>N38/J38</f>
        <v>#DIV/0!</v>
      </c>
      <c r="R38" s="213" t="e">
        <f>O38/J38</f>
        <v>#DIV/0!</v>
      </c>
      <c r="S38" s="214" t="e">
        <f>M38/N38</f>
        <v>#DIV/0!</v>
      </c>
      <c r="T38" s="321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</row>
    <row r="39" spans="1:42" s="167" customFormat="1" ht="9.75" customHeight="1" thickBot="1">
      <c r="A39" s="326"/>
      <c r="B39" s="261"/>
      <c r="C39" s="262"/>
      <c r="D39" s="264"/>
      <c r="E39" s="171"/>
      <c r="F39" s="317">
        <v>4</v>
      </c>
      <c r="G39" s="267"/>
      <c r="H39" s="318">
        <f>K39*2</f>
        <v>0</v>
      </c>
      <c r="I39" s="318"/>
      <c r="J39" s="220">
        <f>SUM(K39:L39)</f>
        <v>0</v>
      </c>
      <c r="K39" s="221"/>
      <c r="L39" s="224"/>
      <c r="M39" s="221"/>
      <c r="N39" s="224"/>
      <c r="O39" s="228">
        <f>M39-N39</f>
        <v>0</v>
      </c>
      <c r="P39" s="319" t="e">
        <f>M39/J39</f>
        <v>#DIV/0!</v>
      </c>
      <c r="Q39" s="227" t="e">
        <f>N39/J39</f>
        <v>#DIV/0!</v>
      </c>
      <c r="R39" s="228" t="e">
        <f>O39/J39</f>
        <v>#DIV/0!</v>
      </c>
      <c r="S39" s="229" t="e">
        <f>M39/N39</f>
        <v>#DIV/0!</v>
      </c>
      <c r="T39" s="323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</row>
    <row r="40" spans="1:42" s="167" customFormat="1" ht="9.75" customHeight="1" thickBot="1">
      <c r="A40" s="326"/>
      <c r="B40" s="268"/>
      <c r="C40" s="269"/>
      <c r="D40" s="270"/>
      <c r="E40" s="233"/>
      <c r="F40" s="260"/>
      <c r="G40" s="258"/>
      <c r="H40" s="236">
        <f>SUM(H36:H39)</f>
        <v>0</v>
      </c>
      <c r="I40" s="236"/>
      <c r="J40" s="236">
        <f aca="true" t="shared" si="3" ref="J40:O40">SUM(J36:J39)</f>
        <v>0</v>
      </c>
      <c r="K40" s="237">
        <f t="shared" si="3"/>
        <v>0</v>
      </c>
      <c r="L40" s="237">
        <f t="shared" si="3"/>
        <v>0</v>
      </c>
      <c r="M40" s="237">
        <f t="shared" si="3"/>
        <v>0</v>
      </c>
      <c r="N40" s="237">
        <f t="shared" si="3"/>
        <v>0</v>
      </c>
      <c r="O40" s="238">
        <f t="shared" si="3"/>
        <v>0</v>
      </c>
      <c r="P40" s="239" t="e">
        <f>M40/J40</f>
        <v>#DIV/0!</v>
      </c>
      <c r="Q40" s="239" t="e">
        <f>N40/J40</f>
        <v>#DIV/0!</v>
      </c>
      <c r="R40" s="238" t="e">
        <f>O40/J40</f>
        <v>#DIV/0!</v>
      </c>
      <c r="S40" s="240" t="e">
        <f>M40/N40</f>
        <v>#DIV/0!</v>
      </c>
      <c r="T40" s="323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</row>
    <row r="41" spans="1:20" s="271" customFormat="1" ht="9.75" customHeight="1" thickBot="1">
      <c r="A41" s="608"/>
      <c r="B41" s="609"/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10"/>
    </row>
  </sheetData>
  <mergeCells count="20">
    <mergeCell ref="B28:C28"/>
    <mergeCell ref="F22:S24"/>
    <mergeCell ref="B38:C38"/>
    <mergeCell ref="B32:C32"/>
    <mergeCell ref="B35:C35"/>
    <mergeCell ref="F32:S34"/>
    <mergeCell ref="B15:C15"/>
    <mergeCell ref="B18:C18"/>
    <mergeCell ref="B22:C22"/>
    <mergeCell ref="B25:C25"/>
    <mergeCell ref="A1:T1"/>
    <mergeCell ref="A41:T41"/>
    <mergeCell ref="B11:S11"/>
    <mergeCell ref="B21:S21"/>
    <mergeCell ref="B5:C5"/>
    <mergeCell ref="B8:C8"/>
    <mergeCell ref="B2:C2"/>
    <mergeCell ref="F2:S4"/>
    <mergeCell ref="F12:S14"/>
    <mergeCell ref="B12:C12"/>
  </mergeCells>
  <conditionalFormatting sqref="O36:O39 R36:R40 O6:O9 R6:R10 O16:O19 R16:R20 O26:O29 R26:R30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S36:S40 S6:S10 S16:S20 S26:S30">
    <cfRule type="cellIs" priority="3" dxfId="0" operator="lessThan" stopIfTrue="1">
      <formula>1</formula>
    </cfRule>
    <cfRule type="cellIs" priority="4" dxfId="1" operator="greaterThan" stopIfTrue="1">
      <formula>1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Z45"/>
  <sheetViews>
    <sheetView workbookViewId="0" topLeftCell="A13">
      <selection activeCell="H48" sqref="H48"/>
    </sheetView>
  </sheetViews>
  <sheetFormatPr defaultColWidth="9.140625" defaultRowHeight="12.75"/>
  <cols>
    <col min="1" max="2" width="2.8515625" style="0" customWidth="1"/>
    <col min="3" max="3" width="36.7109375" style="0" customWidth="1"/>
    <col min="4" max="4" width="5.7109375" style="0" customWidth="1"/>
    <col min="5" max="5" width="36.7109375" style="0" customWidth="1"/>
    <col min="6" max="6" width="6.28125" style="0" customWidth="1"/>
    <col min="7" max="7" width="4.8515625" style="0" customWidth="1"/>
    <col min="8" max="8" width="4.7109375" style="398" customWidth="1"/>
    <col min="9" max="9" width="5.28125" style="398" customWidth="1"/>
    <col min="10" max="10" width="6.140625" style="398" customWidth="1"/>
    <col min="11" max="13" width="5.7109375" style="398" customWidth="1"/>
    <col min="14" max="14" width="5.28125" style="398" customWidth="1"/>
    <col min="15" max="15" width="23.7109375" style="398" customWidth="1"/>
    <col min="16" max="16" width="3.8515625" style="398" customWidth="1"/>
    <col min="17" max="17" width="3.57421875" style="398" customWidth="1"/>
    <col min="18" max="18" width="3.7109375" style="398" customWidth="1"/>
    <col min="19" max="19" width="4.8515625" style="398" customWidth="1"/>
    <col min="20" max="20" width="4.7109375" style="398" customWidth="1"/>
    <col min="21" max="21" width="5.28125" style="398" customWidth="1"/>
    <col min="22" max="22" width="4.7109375" style="398" customWidth="1"/>
    <col min="23" max="25" width="5.7109375" style="398" customWidth="1"/>
    <col min="26" max="26" width="5.28125" style="398" customWidth="1"/>
    <col min="27" max="27" width="2.8515625" style="398" customWidth="1"/>
    <col min="28" max="30" width="9.140625" style="398" customWidth="1"/>
  </cols>
  <sheetData>
    <row r="1" spans="1:26" ht="16.5" thickBot="1">
      <c r="A1" s="396"/>
      <c r="B1" s="396"/>
      <c r="C1" s="654" t="s">
        <v>139</v>
      </c>
      <c r="D1" s="655"/>
      <c r="E1" s="654" t="s">
        <v>140</v>
      </c>
      <c r="F1" s="655"/>
      <c r="G1" s="413"/>
      <c r="H1" s="397"/>
      <c r="I1" s="397"/>
      <c r="J1" s="397"/>
      <c r="K1" s="397"/>
      <c r="L1" s="397"/>
      <c r="M1" s="397"/>
      <c r="N1" s="397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</row>
    <row r="2" spans="1:7" ht="13.5" thickBot="1">
      <c r="A2" s="396"/>
      <c r="B2" s="396"/>
      <c r="C2" s="391" t="s">
        <v>21</v>
      </c>
      <c r="D2" s="392" t="s">
        <v>5</v>
      </c>
      <c r="E2" s="391" t="s">
        <v>21</v>
      </c>
      <c r="F2" s="400" t="s">
        <v>13</v>
      </c>
      <c r="G2" s="410"/>
    </row>
    <row r="3" spans="1:7" ht="12" customHeight="1">
      <c r="A3" s="396"/>
      <c r="B3" s="417">
        <v>1</v>
      </c>
      <c r="C3" s="414" t="s">
        <v>52</v>
      </c>
      <c r="D3" s="390">
        <v>18</v>
      </c>
      <c r="E3" s="393" t="s">
        <v>36</v>
      </c>
      <c r="F3" s="401">
        <v>1.584710743801653</v>
      </c>
      <c r="G3" s="410"/>
    </row>
    <row r="4" spans="1:7" ht="12" customHeight="1">
      <c r="A4" s="396"/>
      <c r="B4" s="418">
        <v>2</v>
      </c>
      <c r="C4" s="415" t="s">
        <v>36</v>
      </c>
      <c r="D4" s="389">
        <v>16</v>
      </c>
      <c r="E4" s="132" t="s">
        <v>38</v>
      </c>
      <c r="F4" s="402">
        <v>1.2449799196787148</v>
      </c>
      <c r="G4" s="410"/>
    </row>
    <row r="5" spans="1:7" ht="12" customHeight="1">
      <c r="A5" s="396"/>
      <c r="B5" s="418">
        <v>3</v>
      </c>
      <c r="C5" s="415" t="s">
        <v>38</v>
      </c>
      <c r="D5" s="389">
        <v>16</v>
      </c>
      <c r="E5" s="132" t="s">
        <v>57</v>
      </c>
      <c r="F5" s="403">
        <v>1.2405745062836624</v>
      </c>
      <c r="G5" s="410"/>
    </row>
    <row r="6" spans="1:7" ht="12" customHeight="1">
      <c r="A6" s="396"/>
      <c r="B6" s="418">
        <v>4</v>
      </c>
      <c r="C6" s="415" t="s">
        <v>49</v>
      </c>
      <c r="D6" s="388">
        <v>14</v>
      </c>
      <c r="E6" s="132" t="s">
        <v>52</v>
      </c>
      <c r="F6" s="403">
        <v>1.17</v>
      </c>
      <c r="G6" s="410"/>
    </row>
    <row r="7" spans="1:7" ht="12" customHeight="1">
      <c r="A7" s="396"/>
      <c r="B7" s="418">
        <v>5</v>
      </c>
      <c r="C7" s="415" t="s">
        <v>57</v>
      </c>
      <c r="D7" s="388">
        <v>12</v>
      </c>
      <c r="E7" s="132" t="s">
        <v>55</v>
      </c>
      <c r="F7" s="403">
        <v>1.1341911764705883</v>
      </c>
      <c r="G7" s="410"/>
    </row>
    <row r="8" spans="1:7" ht="12" customHeight="1">
      <c r="A8" s="396"/>
      <c r="B8" s="418">
        <v>6</v>
      </c>
      <c r="C8" s="415" t="s">
        <v>33</v>
      </c>
      <c r="D8" s="389">
        <v>12</v>
      </c>
      <c r="E8" s="132" t="s">
        <v>33</v>
      </c>
      <c r="F8" s="402">
        <v>1.1298932384341638</v>
      </c>
      <c r="G8" s="410"/>
    </row>
    <row r="9" spans="1:7" ht="12" customHeight="1">
      <c r="A9" s="396"/>
      <c r="B9" s="418">
        <v>7</v>
      </c>
      <c r="C9" s="415" t="s">
        <v>41</v>
      </c>
      <c r="D9" s="389">
        <v>12</v>
      </c>
      <c r="E9" s="132" t="s">
        <v>49</v>
      </c>
      <c r="F9" s="403">
        <v>1.1153846153846154</v>
      </c>
      <c r="G9" s="410"/>
    </row>
    <row r="10" spans="1:7" ht="12" customHeight="1">
      <c r="A10" s="396"/>
      <c r="B10" s="418">
        <v>8</v>
      </c>
      <c r="C10" s="415" t="s">
        <v>56</v>
      </c>
      <c r="D10" s="388">
        <v>12</v>
      </c>
      <c r="E10" s="132" t="s">
        <v>39</v>
      </c>
      <c r="F10" s="402">
        <v>1.095575221238938</v>
      </c>
      <c r="G10" s="410"/>
    </row>
    <row r="11" spans="1:7" ht="12" customHeight="1">
      <c r="A11" s="396"/>
      <c r="B11" s="418">
        <v>9</v>
      </c>
      <c r="C11" s="415" t="s">
        <v>55</v>
      </c>
      <c r="D11" s="388">
        <v>10</v>
      </c>
      <c r="E11" s="132" t="s">
        <v>50</v>
      </c>
      <c r="F11" s="403">
        <v>1.0369127516778522</v>
      </c>
      <c r="G11" s="410"/>
    </row>
    <row r="12" spans="1:7" ht="12" customHeight="1">
      <c r="A12" s="396"/>
      <c r="B12" s="418">
        <v>10</v>
      </c>
      <c r="C12" s="415" t="s">
        <v>39</v>
      </c>
      <c r="D12" s="389">
        <v>10</v>
      </c>
      <c r="E12" s="132" t="s">
        <v>41</v>
      </c>
      <c r="F12" s="402">
        <v>1.0016556291390728</v>
      </c>
      <c r="G12" s="410"/>
    </row>
    <row r="13" spans="1:7" ht="12" customHeight="1">
      <c r="A13" s="396"/>
      <c r="B13" s="418">
        <v>11</v>
      </c>
      <c r="C13" s="415" t="s">
        <v>50</v>
      </c>
      <c r="D13" s="388">
        <v>10</v>
      </c>
      <c r="E13" s="132" t="s">
        <v>56</v>
      </c>
      <c r="F13" s="403">
        <v>0.9914675767918089</v>
      </c>
      <c r="G13" s="410"/>
    </row>
    <row r="14" spans="1:7" ht="12" customHeight="1">
      <c r="A14" s="396"/>
      <c r="B14" s="418">
        <v>12</v>
      </c>
      <c r="C14" s="415" t="s">
        <v>30</v>
      </c>
      <c r="D14" s="389">
        <v>6</v>
      </c>
      <c r="E14" s="132" t="s">
        <v>30</v>
      </c>
      <c r="F14" s="402">
        <v>0.955</v>
      </c>
      <c r="G14" s="410"/>
    </row>
    <row r="15" spans="1:7" ht="12" customHeight="1">
      <c r="A15" s="396"/>
      <c r="B15" s="418">
        <v>13</v>
      </c>
      <c r="C15" s="415" t="s">
        <v>48</v>
      </c>
      <c r="D15" s="388">
        <v>6</v>
      </c>
      <c r="E15" s="132" t="s">
        <v>42</v>
      </c>
      <c r="F15" s="402">
        <v>0.939</v>
      </c>
      <c r="G15" s="410"/>
    </row>
    <row r="16" spans="1:7" ht="12" customHeight="1">
      <c r="A16" s="396"/>
      <c r="B16" s="418">
        <v>14</v>
      </c>
      <c r="C16" s="415" t="s">
        <v>51</v>
      </c>
      <c r="D16" s="388">
        <v>6</v>
      </c>
      <c r="E16" s="132" t="s">
        <v>48</v>
      </c>
      <c r="F16" s="403">
        <v>0.9138211382113821</v>
      </c>
      <c r="G16" s="410"/>
    </row>
    <row r="17" spans="1:7" ht="12" customHeight="1">
      <c r="A17" s="396"/>
      <c r="B17" s="418">
        <v>15</v>
      </c>
      <c r="C17" s="415" t="s">
        <v>35</v>
      </c>
      <c r="D17" s="389">
        <v>6</v>
      </c>
      <c r="E17" s="132" t="s">
        <v>51</v>
      </c>
      <c r="F17" s="403">
        <v>0.8991869918699187</v>
      </c>
      <c r="G17" s="410"/>
    </row>
    <row r="18" spans="1:7" ht="12" customHeight="1">
      <c r="A18" s="396"/>
      <c r="B18" s="418">
        <v>16</v>
      </c>
      <c r="C18" s="415" t="s">
        <v>32</v>
      </c>
      <c r="D18" s="389">
        <v>6</v>
      </c>
      <c r="E18" s="132" t="s">
        <v>35</v>
      </c>
      <c r="F18" s="402">
        <v>0.8855218855218855</v>
      </c>
      <c r="G18" s="410"/>
    </row>
    <row r="19" spans="1:7" ht="12" customHeight="1">
      <c r="A19" s="396"/>
      <c r="B19" s="418">
        <v>17</v>
      </c>
      <c r="C19" s="415" t="s">
        <v>42</v>
      </c>
      <c r="D19" s="389">
        <v>4</v>
      </c>
      <c r="E19" s="132" t="s">
        <v>53</v>
      </c>
      <c r="F19" s="403">
        <v>0.8318318318318318</v>
      </c>
      <c r="G19" s="410"/>
    </row>
    <row r="20" spans="1:7" ht="12" customHeight="1">
      <c r="A20" s="396"/>
      <c r="B20" s="418">
        <v>18</v>
      </c>
      <c r="C20" s="415" t="s">
        <v>53</v>
      </c>
      <c r="D20" s="388">
        <v>2</v>
      </c>
      <c r="E20" s="132" t="s">
        <v>32</v>
      </c>
      <c r="F20" s="402">
        <v>0.8208516886930984</v>
      </c>
      <c r="G20" s="410"/>
    </row>
    <row r="21" spans="1:7" ht="12" customHeight="1">
      <c r="A21" s="396"/>
      <c r="B21" s="418">
        <v>19</v>
      </c>
      <c r="C21" s="415" t="s">
        <v>54</v>
      </c>
      <c r="D21" s="388">
        <v>0</v>
      </c>
      <c r="E21" s="132" t="s">
        <v>54</v>
      </c>
      <c r="F21" s="403">
        <v>0.7616747181964574</v>
      </c>
      <c r="G21" s="410"/>
    </row>
    <row r="22" spans="1:7" ht="12" customHeight="1" thickBot="1">
      <c r="A22" s="396"/>
      <c r="B22" s="419">
        <v>20</v>
      </c>
      <c r="C22" s="416" t="s">
        <v>44</v>
      </c>
      <c r="D22" s="394">
        <v>0</v>
      </c>
      <c r="E22" s="138" t="s">
        <v>44</v>
      </c>
      <c r="F22" s="404">
        <v>0.611878453038674</v>
      </c>
      <c r="G22" s="410"/>
    </row>
    <row r="23" spans="1:16" ht="15" customHeight="1" thickBot="1">
      <c r="A23" s="396"/>
      <c r="B23" s="396"/>
      <c r="C23" s="654" t="s">
        <v>141</v>
      </c>
      <c r="D23" s="656"/>
      <c r="E23" s="654" t="s">
        <v>142</v>
      </c>
      <c r="F23" s="655"/>
      <c r="G23" s="411"/>
      <c r="H23" s="399"/>
      <c r="I23" s="399"/>
      <c r="J23" s="399"/>
      <c r="K23" s="399"/>
      <c r="L23" s="399"/>
      <c r="M23" s="399"/>
      <c r="N23" s="399"/>
      <c r="O23" s="399"/>
      <c r="P23" s="399"/>
    </row>
    <row r="24" spans="1:7" ht="13.5" thickBot="1">
      <c r="A24" s="396"/>
      <c r="B24" s="396"/>
      <c r="C24" s="391" t="s">
        <v>21</v>
      </c>
      <c r="D24" s="81" t="s">
        <v>11</v>
      </c>
      <c r="E24" s="391" t="s">
        <v>21</v>
      </c>
      <c r="F24" s="405" t="s">
        <v>12</v>
      </c>
      <c r="G24" s="410"/>
    </row>
    <row r="25" spans="1:7" ht="12" customHeight="1">
      <c r="A25" s="396"/>
      <c r="B25" s="417">
        <v>1</v>
      </c>
      <c r="C25" s="393" t="s">
        <v>36</v>
      </c>
      <c r="D25" s="351">
        <v>767</v>
      </c>
      <c r="E25" s="393" t="s">
        <v>36</v>
      </c>
      <c r="F25" s="406">
        <v>484</v>
      </c>
      <c r="G25" s="410"/>
    </row>
    <row r="26" spans="1:7" ht="12" customHeight="1">
      <c r="A26" s="396"/>
      <c r="B26" s="418">
        <v>2</v>
      </c>
      <c r="C26" s="132" t="s">
        <v>57</v>
      </c>
      <c r="D26" s="92">
        <v>691</v>
      </c>
      <c r="E26" s="132" t="s">
        <v>38</v>
      </c>
      <c r="F26" s="407">
        <v>498</v>
      </c>
      <c r="G26" s="410"/>
    </row>
    <row r="27" spans="1:10" ht="12" customHeight="1">
      <c r="A27" s="396"/>
      <c r="B27" s="418">
        <v>3</v>
      </c>
      <c r="C27" s="132" t="s">
        <v>49</v>
      </c>
      <c r="D27" s="92">
        <v>638</v>
      </c>
      <c r="E27" s="132" t="s">
        <v>52</v>
      </c>
      <c r="F27" s="408">
        <v>500</v>
      </c>
      <c r="G27" s="410"/>
      <c r="J27" s="435"/>
    </row>
    <row r="28" spans="1:7" ht="12" customHeight="1">
      <c r="A28" s="396"/>
      <c r="B28" s="418">
        <v>4</v>
      </c>
      <c r="C28" s="132" t="s">
        <v>33</v>
      </c>
      <c r="D28" s="341">
        <v>635</v>
      </c>
      <c r="E28" s="132" t="s">
        <v>55</v>
      </c>
      <c r="F28" s="408">
        <v>544</v>
      </c>
      <c r="G28" s="410"/>
    </row>
    <row r="29" spans="1:7" ht="12" customHeight="1">
      <c r="A29" s="396"/>
      <c r="B29" s="418">
        <v>5</v>
      </c>
      <c r="C29" s="132" t="s">
        <v>38</v>
      </c>
      <c r="D29" s="341">
        <v>620</v>
      </c>
      <c r="E29" s="132" t="s">
        <v>57</v>
      </c>
      <c r="F29" s="408">
        <v>557</v>
      </c>
      <c r="G29" s="410"/>
    </row>
    <row r="30" spans="1:7" ht="12" customHeight="1">
      <c r="A30" s="396"/>
      <c r="B30" s="418">
        <v>6</v>
      </c>
      <c r="C30" s="132" t="s">
        <v>39</v>
      </c>
      <c r="D30" s="341">
        <v>619</v>
      </c>
      <c r="E30" s="132" t="s">
        <v>30</v>
      </c>
      <c r="F30" s="407">
        <v>557</v>
      </c>
      <c r="G30" s="410"/>
    </row>
    <row r="31" spans="1:7" ht="12" customHeight="1">
      <c r="A31" s="396"/>
      <c r="B31" s="418">
        <v>7</v>
      </c>
      <c r="C31" s="132" t="s">
        <v>50</v>
      </c>
      <c r="D31" s="92">
        <v>618</v>
      </c>
      <c r="E31" s="132" t="s">
        <v>33</v>
      </c>
      <c r="F31" s="407">
        <v>562</v>
      </c>
      <c r="G31" s="410"/>
    </row>
    <row r="32" spans="1:7" ht="12" customHeight="1">
      <c r="A32" s="396"/>
      <c r="B32" s="418">
        <v>8</v>
      </c>
      <c r="C32" s="132" t="s">
        <v>55</v>
      </c>
      <c r="D32" s="92">
        <v>617</v>
      </c>
      <c r="E32" s="132" t="s">
        <v>39</v>
      </c>
      <c r="F32" s="407">
        <v>565</v>
      </c>
      <c r="G32" s="410"/>
    </row>
    <row r="33" spans="1:7" ht="12" customHeight="1">
      <c r="A33" s="396"/>
      <c r="B33" s="418">
        <v>9</v>
      </c>
      <c r="C33" s="132" t="s">
        <v>41</v>
      </c>
      <c r="D33" s="341">
        <v>605</v>
      </c>
      <c r="E33" s="132" t="s">
        <v>49</v>
      </c>
      <c r="F33" s="408">
        <v>572</v>
      </c>
      <c r="G33" s="410"/>
    </row>
    <row r="34" spans="1:7" ht="12" customHeight="1">
      <c r="A34" s="396"/>
      <c r="B34" s="418">
        <v>10</v>
      </c>
      <c r="C34" s="132" t="s">
        <v>52</v>
      </c>
      <c r="D34" s="92">
        <v>585</v>
      </c>
      <c r="E34" s="132" t="s">
        <v>56</v>
      </c>
      <c r="F34" s="408">
        <v>586</v>
      </c>
      <c r="G34" s="410"/>
    </row>
    <row r="35" spans="1:7" ht="12" customHeight="1">
      <c r="A35" s="396"/>
      <c r="B35" s="418">
        <v>11</v>
      </c>
      <c r="C35" s="132" t="s">
        <v>56</v>
      </c>
      <c r="D35" s="92">
        <v>581</v>
      </c>
      <c r="E35" s="132" t="s">
        <v>35</v>
      </c>
      <c r="F35" s="407">
        <v>594</v>
      </c>
      <c r="G35" s="410"/>
    </row>
    <row r="36" spans="1:7" ht="12" customHeight="1">
      <c r="A36" s="396"/>
      <c r="B36" s="418">
        <v>12</v>
      </c>
      <c r="C36" s="132" t="s">
        <v>42</v>
      </c>
      <c r="D36" s="341">
        <v>572</v>
      </c>
      <c r="E36" s="132" t="s">
        <v>50</v>
      </c>
      <c r="F36" s="408">
        <v>596</v>
      </c>
      <c r="G36" s="410"/>
    </row>
    <row r="37" spans="1:7" ht="12" customHeight="1">
      <c r="A37" s="396"/>
      <c r="B37" s="418">
        <v>13</v>
      </c>
      <c r="C37" s="132" t="s">
        <v>48</v>
      </c>
      <c r="D37" s="92">
        <v>562</v>
      </c>
      <c r="E37" s="132" t="s">
        <v>41</v>
      </c>
      <c r="F37" s="407">
        <v>604</v>
      </c>
      <c r="G37" s="410"/>
    </row>
    <row r="38" spans="1:7" ht="12" customHeight="1">
      <c r="A38" s="396"/>
      <c r="B38" s="418">
        <v>14</v>
      </c>
      <c r="C38" s="132" t="s">
        <v>32</v>
      </c>
      <c r="D38" s="341">
        <v>559</v>
      </c>
      <c r="E38" s="132" t="s">
        <v>42</v>
      </c>
      <c r="F38" s="407">
        <v>609</v>
      </c>
      <c r="G38" s="410"/>
    </row>
    <row r="39" spans="1:7" ht="12" customHeight="1">
      <c r="A39" s="396"/>
      <c r="B39" s="418">
        <v>15</v>
      </c>
      <c r="C39" s="132" t="s">
        <v>53</v>
      </c>
      <c r="D39" s="92">
        <v>554</v>
      </c>
      <c r="E39" s="132" t="s">
        <v>51</v>
      </c>
      <c r="F39" s="408">
        <v>615</v>
      </c>
      <c r="G39" s="410"/>
    </row>
    <row r="40" spans="1:7" ht="12" customHeight="1">
      <c r="A40" s="396"/>
      <c r="B40" s="418">
        <v>16</v>
      </c>
      <c r="C40" s="132" t="s">
        <v>51</v>
      </c>
      <c r="D40" s="92">
        <v>553</v>
      </c>
      <c r="E40" s="132" t="s">
        <v>48</v>
      </c>
      <c r="F40" s="408">
        <v>615</v>
      </c>
      <c r="G40" s="410"/>
    </row>
    <row r="41" spans="1:7" ht="12" customHeight="1">
      <c r="A41" s="396"/>
      <c r="B41" s="418">
        <v>17</v>
      </c>
      <c r="C41" s="132" t="s">
        <v>30</v>
      </c>
      <c r="D41" s="341">
        <v>532</v>
      </c>
      <c r="E41" s="132" t="s">
        <v>54</v>
      </c>
      <c r="F41" s="408">
        <v>621</v>
      </c>
      <c r="G41" s="410"/>
    </row>
    <row r="42" spans="1:7" ht="12" customHeight="1">
      <c r="A42" s="396"/>
      <c r="B42" s="418">
        <v>18</v>
      </c>
      <c r="C42" s="132" t="s">
        <v>35</v>
      </c>
      <c r="D42" s="341">
        <v>526</v>
      </c>
      <c r="E42" s="132" t="s">
        <v>53</v>
      </c>
      <c r="F42" s="408">
        <v>666</v>
      </c>
      <c r="G42" s="410"/>
    </row>
    <row r="43" spans="1:7" ht="12" customHeight="1">
      <c r="A43" s="396"/>
      <c r="B43" s="418">
        <v>19</v>
      </c>
      <c r="C43" s="132" t="s">
        <v>54</v>
      </c>
      <c r="D43" s="92">
        <v>473</v>
      </c>
      <c r="E43" s="132" t="s">
        <v>32</v>
      </c>
      <c r="F43" s="407">
        <v>681</v>
      </c>
      <c r="G43" s="410"/>
    </row>
    <row r="44" spans="1:7" ht="12" customHeight="1" thickBot="1">
      <c r="A44" s="396"/>
      <c r="B44" s="419">
        <v>20</v>
      </c>
      <c r="C44" s="138" t="s">
        <v>44</v>
      </c>
      <c r="D44" s="347">
        <v>443</v>
      </c>
      <c r="E44" s="138" t="s">
        <v>44</v>
      </c>
      <c r="F44" s="409">
        <v>724</v>
      </c>
      <c r="G44" s="410"/>
    </row>
    <row r="45" spans="1:7" ht="14.25" customHeight="1" thickBot="1">
      <c r="A45" s="396"/>
      <c r="B45" s="396"/>
      <c r="C45" s="396"/>
      <c r="D45" s="396"/>
      <c r="E45" s="396"/>
      <c r="F45" s="396"/>
      <c r="G45" s="412"/>
    </row>
  </sheetData>
  <mergeCells count="4">
    <mergeCell ref="C1:D1"/>
    <mergeCell ref="E1:F1"/>
    <mergeCell ref="C23:D23"/>
    <mergeCell ref="E23:F23"/>
  </mergeCells>
  <conditionalFormatting sqref="F3:F22">
    <cfRule type="cellIs" priority="1" dxfId="0" operator="lessThan" stopIfTrue="1">
      <formula>1</formula>
    </cfRule>
    <cfRule type="cellIs" priority="2" dxfId="1" operator="greaterThanOr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PcUtente</dc:creator>
  <cp:keywords/>
  <dc:description/>
  <cp:lastModifiedBy>PcUtente</cp:lastModifiedBy>
  <dcterms:created xsi:type="dcterms:W3CDTF">2010-11-27T22:31:09Z</dcterms:created>
  <dcterms:modified xsi:type="dcterms:W3CDTF">2015-01-28T20:34:33Z</dcterms:modified>
  <cp:category/>
  <cp:version/>
  <cp:contentType/>
  <cp:contentStatus/>
</cp:coreProperties>
</file>