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activeTab="1"/>
  </bookViews>
  <sheets>
    <sheet name="GIRONE A" sheetId="1" r:id="rId1"/>
    <sheet name="GIRONE B" sheetId="2" r:id="rId2"/>
    <sheet name="FINALI" sheetId="3" r:id="rId3"/>
    <sheet name="GIRONI di CONSOLAZIONE" sheetId="4" r:id="rId4"/>
    <sheet name="stat. ANDATA" sheetId="5" r:id="rId5"/>
  </sheets>
  <definedNames/>
  <calcPr fullCalcOnLoad="1"/>
</workbook>
</file>

<file path=xl/sharedStrings.xml><?xml version="1.0" encoding="utf-8"?>
<sst xmlns="http://schemas.openxmlformats.org/spreadsheetml/2006/main" count="633" uniqueCount="164">
  <si>
    <t>1^ GIORNATA</t>
  </si>
  <si>
    <t>2^ GIORNATA</t>
  </si>
  <si>
    <t>3^ GIORNATA</t>
  </si>
  <si>
    <t>G</t>
  </si>
  <si>
    <t>V</t>
  </si>
  <si>
    <t>P</t>
  </si>
  <si>
    <t>4^ GIORNATA</t>
  </si>
  <si>
    <t>5^ GIORNATA</t>
  </si>
  <si>
    <t>6^ GIORNATA</t>
  </si>
  <si>
    <t>7^ GIORNATA</t>
  </si>
  <si>
    <t>Squadra</t>
  </si>
  <si>
    <t>PF</t>
  </si>
  <si>
    <t>PS</t>
  </si>
  <si>
    <t>QC</t>
  </si>
  <si>
    <t>DC</t>
  </si>
  <si>
    <t>DCpP</t>
  </si>
  <si>
    <t>ANDATA</t>
  </si>
  <si>
    <t>RITORNO</t>
  </si>
  <si>
    <t>SEMIFINALI</t>
  </si>
  <si>
    <t>8^ GIORNATA</t>
  </si>
  <si>
    <t>9^ GIORNATA</t>
  </si>
  <si>
    <t>SQUADRA</t>
  </si>
  <si>
    <t>PFP</t>
  </si>
  <si>
    <t>PSP</t>
  </si>
  <si>
    <t>68 - 73</t>
  </si>
  <si>
    <t>AV</t>
  </si>
  <si>
    <t>FINALI</t>
  </si>
  <si>
    <t>57 - 63</t>
  </si>
  <si>
    <t>QUARTI DI FINALE</t>
  </si>
  <si>
    <t>FINALI REGIONALI ELITE</t>
  </si>
  <si>
    <t>VANOLI CREMONA</t>
  </si>
  <si>
    <t>47 - 86</t>
  </si>
  <si>
    <t>PALL. CREMA</t>
  </si>
  <si>
    <t>L.B. LEGNANO KNIGHTS</t>
  </si>
  <si>
    <t>56 - 77</t>
  </si>
  <si>
    <t>BASKET LECCO</t>
  </si>
  <si>
    <t>A.S.D. MILANOTRE</t>
  </si>
  <si>
    <t>32 - 72</t>
  </si>
  <si>
    <t>CASA GIOVENTU' ERBA</t>
  </si>
  <si>
    <t>LIBERTAS CERNUSCO</t>
  </si>
  <si>
    <t>61 - 52</t>
  </si>
  <si>
    <t>BK BRESCIA LEONESSA</t>
  </si>
  <si>
    <t>ARGENTIA GORGONZOLA</t>
  </si>
  <si>
    <t>70 - 62</t>
  </si>
  <si>
    <t>EUREKA MONZA</t>
  </si>
  <si>
    <t>ELITE GIRONE CONSOLAZIONE 2</t>
  </si>
  <si>
    <t>ELITE GIRONE CONSOLAZIONE 1</t>
  </si>
  <si>
    <t>ELITE GIRONE CONSOLAZIONE 3</t>
  </si>
  <si>
    <t>ABC BK CREMA</t>
  </si>
  <si>
    <t>BASKETOWN MILANO</t>
  </si>
  <si>
    <t>CAT VIGEVANO</t>
  </si>
  <si>
    <t>PALL. FIGINO</t>
  </si>
  <si>
    <t>BASKETTIAMO VITTUONE</t>
  </si>
  <si>
    <t>PALL. COMO</t>
  </si>
  <si>
    <t>KOR S.GIULIANO</t>
  </si>
  <si>
    <t>APL LISSONE</t>
  </si>
  <si>
    <t>BLUCELESTE LECCO</t>
  </si>
  <si>
    <t>VIRTUS ISOLA</t>
  </si>
  <si>
    <t>87 - 54</t>
  </si>
  <si>
    <t>74 - 62</t>
  </si>
  <si>
    <t>82 - 60</t>
  </si>
  <si>
    <t>83 - 47</t>
  </si>
  <si>
    <t>70 - 30</t>
  </si>
  <si>
    <t>72 - 85</t>
  </si>
  <si>
    <t>74 - 60</t>
  </si>
  <si>
    <t>97 - 66</t>
  </si>
  <si>
    <t>44 - 62</t>
  </si>
  <si>
    <t>71 - 63</t>
  </si>
  <si>
    <t>62 - 48</t>
  </si>
  <si>
    <t>35 - 71</t>
  </si>
  <si>
    <t>52 - 69</t>
  </si>
  <si>
    <t>78 - 74</t>
  </si>
  <si>
    <t>72 - 54</t>
  </si>
  <si>
    <t>81 - 63</t>
  </si>
  <si>
    <t>104 - 54</t>
  </si>
  <si>
    <t>55 - 65</t>
  </si>
  <si>
    <t>57 - 62</t>
  </si>
  <si>
    <t>65 - 74</t>
  </si>
  <si>
    <t>80 - 69</t>
  </si>
  <si>
    <t>92 - 61</t>
  </si>
  <si>
    <t>84 - 51</t>
  </si>
  <si>
    <t>41 - 97</t>
  </si>
  <si>
    <t>79 - 51</t>
  </si>
  <si>
    <t>77 - 54</t>
  </si>
  <si>
    <t>71 - 51</t>
  </si>
  <si>
    <t>68 - 77</t>
  </si>
  <si>
    <t>55 - 78</t>
  </si>
  <si>
    <t>73 - 54</t>
  </si>
  <si>
    <t>64 - 54</t>
  </si>
  <si>
    <t>67 - 57</t>
  </si>
  <si>
    <t>ELITE GIRONE CONSOLAZIONE 4</t>
  </si>
  <si>
    <t>78 - 55</t>
  </si>
  <si>
    <t>68 - 64</t>
  </si>
  <si>
    <t>55 - 66</t>
  </si>
  <si>
    <t>60 - 61</t>
  </si>
  <si>
    <t>70 - 63</t>
  </si>
  <si>
    <t>74 - 81</t>
  </si>
  <si>
    <t>76 - 66</t>
  </si>
  <si>
    <t>48 - 67</t>
  </si>
  <si>
    <t>62 - 85</t>
  </si>
  <si>
    <t>61 - 63</t>
  </si>
  <si>
    <t>58 - 74</t>
  </si>
  <si>
    <t>80 - 47</t>
  </si>
  <si>
    <t>78 - 59</t>
  </si>
  <si>
    <t>67 - 63</t>
  </si>
  <si>
    <t>71 - 57</t>
  </si>
  <si>
    <t>64 - 60</t>
  </si>
  <si>
    <t>65 - 39</t>
  </si>
  <si>
    <t>78 - 87</t>
  </si>
  <si>
    <t>63 - 56</t>
  </si>
  <si>
    <t>68 - 54</t>
  </si>
  <si>
    <t>79 - 54</t>
  </si>
  <si>
    <t>58 - 68</t>
  </si>
  <si>
    <t>69 - 70</t>
  </si>
  <si>
    <t>67 - 49</t>
  </si>
  <si>
    <t>66 - 56</t>
  </si>
  <si>
    <t>70 - 54</t>
  </si>
  <si>
    <t>92 - 59</t>
  </si>
  <si>
    <t>44 - 67</t>
  </si>
  <si>
    <t>54 - 66</t>
  </si>
  <si>
    <t>69 - 61</t>
  </si>
  <si>
    <t>55 - 110</t>
  </si>
  <si>
    <t>53 - 37</t>
  </si>
  <si>
    <t>73 - 69</t>
  </si>
  <si>
    <t>75 - 70</t>
  </si>
  <si>
    <t>62 - 60</t>
  </si>
  <si>
    <t>89 - 70</t>
  </si>
  <si>
    <t>69 - 52</t>
  </si>
  <si>
    <t>76 - 70</t>
  </si>
  <si>
    <t>77 - 79</t>
  </si>
  <si>
    <t>81 - 80</t>
  </si>
  <si>
    <t>60 - 69</t>
  </si>
  <si>
    <t>56 - 64</t>
  </si>
  <si>
    <t>83 - 58</t>
  </si>
  <si>
    <t>73 - 55</t>
  </si>
  <si>
    <t>80 - 72</t>
  </si>
  <si>
    <t>66 - 75</t>
  </si>
  <si>
    <t>51 - 56</t>
  </si>
  <si>
    <t>65 -  52</t>
  </si>
  <si>
    <t>CLASSIFICA GENERALE</t>
  </si>
  <si>
    <t>CLASSIFICA QUOZIENTE CANESTRI</t>
  </si>
  <si>
    <t>CLASSIFICA PUNTI FATTI</t>
  </si>
  <si>
    <t>CLASSIFICA PUNTI SUBITI</t>
  </si>
  <si>
    <t>62 - 83</t>
  </si>
  <si>
    <t xml:space="preserve">46 - 73 </t>
  </si>
  <si>
    <t xml:space="preserve">36 - 72 </t>
  </si>
  <si>
    <t>59 - 51</t>
  </si>
  <si>
    <t>75 - 79</t>
  </si>
  <si>
    <t>66 - 47</t>
  </si>
  <si>
    <t>78 - 75</t>
  </si>
  <si>
    <t>69 - 66</t>
  </si>
  <si>
    <t>58 - 64</t>
  </si>
  <si>
    <t>60 -55</t>
  </si>
  <si>
    <t>CLASSIFICA AVULSA</t>
  </si>
  <si>
    <t>20 - 0</t>
  </si>
  <si>
    <t>57 - 73</t>
  </si>
  <si>
    <t>63 - 79</t>
  </si>
  <si>
    <t>49 - 51</t>
  </si>
  <si>
    <t>74 - 55</t>
  </si>
  <si>
    <t>70 - 78</t>
  </si>
  <si>
    <t>49 - 39</t>
  </si>
  <si>
    <t>50 - 45</t>
  </si>
  <si>
    <t>53 - 95</t>
  </si>
  <si>
    <t>60 - 71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</si>
</sst>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000000000000000000000"/>
    <numFmt numFmtId="192" formatCode="0.00000000000000000000000000"/>
    <numFmt numFmtId="193" formatCode="0.000000000000000000000000000"/>
    <numFmt numFmtId="194" formatCode="0.0000000000000000000000000000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8"/>
      <color indexed="9"/>
      <name val="Arial"/>
      <family val="0"/>
    </font>
    <font>
      <b/>
      <sz val="24"/>
      <color indexed="17"/>
      <name val="Arial"/>
      <family val="2"/>
    </font>
    <font>
      <b/>
      <sz val="60"/>
      <color indexed="9"/>
      <name val="Arial"/>
      <family val="2"/>
    </font>
    <font>
      <b/>
      <sz val="72"/>
      <color indexed="9"/>
      <name val="Arial"/>
      <family val="2"/>
    </font>
    <font>
      <b/>
      <sz val="9"/>
      <color indexed="58"/>
      <name val="Arial"/>
      <family val="0"/>
    </font>
    <font>
      <b/>
      <sz val="10"/>
      <color indexed="58"/>
      <name val="Arial"/>
      <family val="0"/>
    </font>
    <font>
      <b/>
      <sz val="9"/>
      <color indexed="63"/>
      <name val="Arial"/>
      <family val="2"/>
    </font>
    <font>
      <sz val="9"/>
      <color indexed="18"/>
      <name val="Arial"/>
      <family val="0"/>
    </font>
    <font>
      <b/>
      <sz val="9"/>
      <color indexed="8"/>
      <name val="Trebuchet MS"/>
      <family val="2"/>
    </font>
    <font>
      <b/>
      <sz val="9"/>
      <color indexed="56"/>
      <name val="Trebuchet MS"/>
      <family val="2"/>
    </font>
    <font>
      <b/>
      <sz val="9"/>
      <color indexed="10"/>
      <name val="Arial"/>
      <family val="0"/>
    </font>
    <font>
      <sz val="9"/>
      <color indexed="57"/>
      <name val="Arial"/>
      <family val="0"/>
    </font>
    <font>
      <b/>
      <sz val="9"/>
      <color indexed="56"/>
      <name val="Arial"/>
      <family val="2"/>
    </font>
    <font>
      <b/>
      <sz val="24"/>
      <color indexed="14"/>
      <name val="Arial"/>
      <family val="2"/>
    </font>
    <font>
      <b/>
      <sz val="24"/>
      <color indexed="60"/>
      <name val="Arial"/>
      <family val="2"/>
    </font>
    <font>
      <b/>
      <sz val="24"/>
      <color indexed="48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9"/>
      <color indexed="44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sz val="14"/>
      <color indexed="10"/>
      <name val="Arial Black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1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68" fontId="2" fillId="5" borderId="6" xfId="0" applyNumberFormat="1" applyFont="1" applyFill="1" applyBorder="1" applyAlignment="1">
      <alignment horizontal="center"/>
    </xf>
    <xf numFmtId="168" fontId="12" fillId="4" borderId="6" xfId="0" applyNumberFormat="1" applyFon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center"/>
    </xf>
    <xf numFmtId="168" fontId="12" fillId="4" borderId="1" xfId="0" applyNumberFormat="1" applyFont="1" applyFill="1" applyBorder="1" applyAlignment="1">
      <alignment horizontal="center"/>
    </xf>
    <xf numFmtId="168" fontId="2" fillId="6" borderId="10" xfId="0" applyNumberFormat="1" applyFont="1" applyFill="1" applyBorder="1" applyAlignment="1">
      <alignment horizontal="center"/>
    </xf>
    <xf numFmtId="168" fontId="2" fillId="5" borderId="8" xfId="0" applyNumberFormat="1" applyFont="1" applyFill="1" applyBorder="1" applyAlignment="1">
      <alignment horizontal="center"/>
    </xf>
    <xf numFmtId="168" fontId="12" fillId="4" borderId="8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left" vertical="center" wrapText="1"/>
    </xf>
    <xf numFmtId="0" fontId="16" fillId="8" borderId="18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left" vertical="center" wrapText="1"/>
    </xf>
    <xf numFmtId="0" fontId="16" fillId="8" borderId="20" xfId="0" applyFont="1" applyFill="1" applyBorder="1" applyAlignment="1">
      <alignment horizontal="left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horizontal="left" vertical="center" wrapText="1"/>
    </xf>
    <xf numFmtId="0" fontId="16" fillId="8" borderId="21" xfId="0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left" vertical="center" wrapText="1"/>
    </xf>
    <xf numFmtId="0" fontId="16" fillId="8" borderId="23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9" fillId="10" borderId="1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left" vertical="center" wrapText="1"/>
    </xf>
    <xf numFmtId="0" fontId="18" fillId="8" borderId="25" xfId="0" applyFont="1" applyFill="1" applyBorder="1" applyAlignment="1">
      <alignment horizontal="left" vertical="center" wrapText="1"/>
    </xf>
    <xf numFmtId="0" fontId="18" fillId="8" borderId="2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168" fontId="9" fillId="4" borderId="27" xfId="0" applyNumberFormat="1" applyFont="1" applyFill="1" applyBorder="1" applyAlignment="1">
      <alignment horizontal="center"/>
    </xf>
    <xf numFmtId="0" fontId="18" fillId="8" borderId="22" xfId="0" applyFont="1" applyFill="1" applyBorder="1" applyAlignment="1">
      <alignment horizontal="left" vertical="center" wrapText="1"/>
    </xf>
    <xf numFmtId="0" fontId="18" fillId="8" borderId="28" xfId="0" applyFont="1" applyFill="1" applyBorder="1" applyAlignment="1">
      <alignment horizontal="left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8" borderId="30" xfId="0" applyFont="1" applyFill="1" applyBorder="1" applyAlignment="1">
      <alignment horizontal="left" vertical="center" wrapText="1"/>
    </xf>
    <xf numFmtId="0" fontId="18" fillId="8" borderId="31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 vertical="top" wrapText="1"/>
    </xf>
    <xf numFmtId="0" fontId="23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12" borderId="13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left" vertical="center" wrapText="1"/>
    </xf>
    <xf numFmtId="0" fontId="10" fillId="8" borderId="25" xfId="0" applyFont="1" applyFill="1" applyBorder="1" applyAlignment="1">
      <alignment horizontal="left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left" vertical="center" wrapText="1"/>
    </xf>
    <xf numFmtId="0" fontId="10" fillId="8" borderId="28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8" borderId="30" xfId="0" applyFont="1" applyFill="1" applyBorder="1" applyAlignment="1">
      <alignment horizontal="left" vertical="center" wrapText="1"/>
    </xf>
    <xf numFmtId="0" fontId="10" fillId="8" borderId="31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10" fillId="8" borderId="38" xfId="0" applyFont="1" applyFill="1" applyBorder="1" applyAlignment="1">
      <alignment horizontal="left" vertical="center" wrapText="1"/>
    </xf>
    <xf numFmtId="0" fontId="24" fillId="8" borderId="2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68" fontId="9" fillId="4" borderId="8" xfId="0" applyNumberFormat="1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1" fontId="8" fillId="2" borderId="40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 vertical="center" wrapText="1"/>
    </xf>
    <xf numFmtId="168" fontId="8" fillId="5" borderId="41" xfId="0" applyNumberFormat="1" applyFont="1" applyFill="1" applyBorder="1" applyAlignment="1">
      <alignment horizontal="center"/>
    </xf>
    <xf numFmtId="168" fontId="8" fillId="2" borderId="40" xfId="0" applyNumberFormat="1" applyFont="1" applyFill="1" applyBorder="1" applyAlignment="1">
      <alignment horizontal="center"/>
    </xf>
    <xf numFmtId="168" fontId="8" fillId="5" borderId="22" xfId="0" applyNumberFormat="1" applyFont="1" applyFill="1" applyBorder="1" applyAlignment="1">
      <alignment horizontal="center"/>
    </xf>
    <xf numFmtId="168" fontId="8" fillId="2" borderId="2" xfId="0" applyNumberFormat="1" applyFont="1" applyFill="1" applyBorder="1" applyAlignment="1">
      <alignment horizontal="center"/>
    </xf>
    <xf numFmtId="168" fontId="8" fillId="5" borderId="23" xfId="0" applyNumberFormat="1" applyFont="1" applyFill="1" applyBorder="1" applyAlignment="1">
      <alignment horizontal="center"/>
    </xf>
    <xf numFmtId="168" fontId="8" fillId="2" borderId="9" xfId="0" applyNumberFormat="1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 vertical="center" wrapText="1"/>
    </xf>
    <xf numFmtId="168" fontId="10" fillId="8" borderId="44" xfId="0" applyNumberFormat="1" applyFont="1" applyFill="1" applyBorder="1" applyAlignment="1">
      <alignment horizontal="center" vertical="center" wrapText="1"/>
    </xf>
    <xf numFmtId="168" fontId="10" fillId="8" borderId="39" xfId="0" applyNumberFormat="1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11" borderId="46" xfId="0" applyFont="1" applyFill="1" applyBorder="1" applyAlignment="1">
      <alignment horizontal="center"/>
    </xf>
    <xf numFmtId="0" fontId="10" fillId="11" borderId="47" xfId="0" applyFont="1" applyFill="1" applyBorder="1" applyAlignment="1">
      <alignment horizontal="center"/>
    </xf>
    <xf numFmtId="0" fontId="10" fillId="11" borderId="48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/>
    </xf>
    <xf numFmtId="0" fontId="28" fillId="8" borderId="42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9" fillId="0" borderId="50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justify" vertical="center" wrapText="1"/>
    </xf>
    <xf numFmtId="0" fontId="12" fillId="13" borderId="51" xfId="0" applyFont="1" applyFill="1" applyBorder="1" applyAlignment="1">
      <alignment horizontal="center" vertical="center" wrapText="1"/>
    </xf>
    <xf numFmtId="0" fontId="29" fillId="8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29" fillId="8" borderId="47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horizontal="center" vertical="center"/>
    </xf>
    <xf numFmtId="0" fontId="28" fillId="8" borderId="45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29" fillId="8" borderId="52" xfId="0" applyFont="1" applyFill="1" applyBorder="1" applyAlignment="1">
      <alignment horizontal="left" vertical="center" wrapText="1"/>
    </xf>
    <xf numFmtId="0" fontId="12" fillId="13" borderId="21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68" fontId="2" fillId="5" borderId="53" xfId="0" applyNumberFormat="1" applyFont="1" applyFill="1" applyBorder="1" applyAlignment="1">
      <alignment horizontal="center" vertical="center"/>
    </xf>
    <xf numFmtId="168" fontId="12" fillId="4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9" fillId="8" borderId="47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29" fillId="8" borderId="35" xfId="0" applyFont="1" applyFill="1" applyBorder="1" applyAlignment="1">
      <alignment horizontal="left" vertical="center" wrapText="1"/>
    </xf>
    <xf numFmtId="0" fontId="12" fillId="13" borderId="22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8" fontId="2" fillId="5" borderId="50" xfId="0" applyNumberFormat="1" applyFont="1" applyFill="1" applyBorder="1" applyAlignment="1">
      <alignment horizontal="center" vertical="center"/>
    </xf>
    <xf numFmtId="168" fontId="12" fillId="4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54" xfId="0" applyFont="1" applyBorder="1" applyAlignment="1">
      <alignment vertical="center"/>
    </xf>
    <xf numFmtId="0" fontId="29" fillId="8" borderId="43" xfId="0" applyFont="1" applyFill="1" applyBorder="1" applyAlignment="1">
      <alignment horizontal="left" vertical="center" wrapText="1"/>
    </xf>
    <xf numFmtId="0" fontId="12" fillId="13" borderId="23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68" fontId="2" fillId="5" borderId="55" xfId="0" applyNumberFormat="1" applyFont="1" applyFill="1" applyBorder="1" applyAlignment="1">
      <alignment horizontal="center" vertical="center"/>
    </xf>
    <xf numFmtId="168" fontId="12" fillId="4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9" fillId="0" borderId="56" xfId="0" applyFont="1" applyBorder="1" applyAlignment="1">
      <alignment horizontal="justify" vertical="center" wrapText="1"/>
    </xf>
    <xf numFmtId="0" fontId="29" fillId="0" borderId="30" xfId="0" applyFont="1" applyBorder="1" applyAlignment="1">
      <alignment horizontal="justify" vertical="center" wrapText="1"/>
    </xf>
    <xf numFmtId="0" fontId="12" fillId="13" borderId="32" xfId="0" applyFont="1" applyFill="1" applyBorder="1" applyAlignment="1">
      <alignment horizontal="center" vertical="center" wrapText="1"/>
    </xf>
    <xf numFmtId="0" fontId="29" fillId="8" borderId="57" xfId="0" applyFont="1" applyFill="1" applyBorder="1" applyAlignment="1">
      <alignment horizontal="center" vertical="center" wrapText="1"/>
    </xf>
    <xf numFmtId="0" fontId="12" fillId="13" borderId="32" xfId="0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68" fontId="2" fillId="6" borderId="10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/>
    </xf>
    <xf numFmtId="0" fontId="31" fillId="0" borderId="50" xfId="0" applyFont="1" applyBorder="1" applyAlignment="1">
      <alignment horizontal="justify" vertical="center" wrapText="1"/>
    </xf>
    <xf numFmtId="0" fontId="31" fillId="0" borderId="22" xfId="0" applyFont="1" applyBorder="1" applyAlignment="1">
      <alignment horizontal="justify" vertical="center" wrapText="1"/>
    </xf>
    <xf numFmtId="0" fontId="12" fillId="14" borderId="51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justify" vertical="center" wrapText="1"/>
    </xf>
    <xf numFmtId="0" fontId="31" fillId="0" borderId="30" xfId="0" applyFont="1" applyBorder="1" applyAlignment="1">
      <alignment horizontal="justify" vertical="center" wrapText="1"/>
    </xf>
    <xf numFmtId="0" fontId="12" fillId="14" borderId="32" xfId="0" applyFont="1" applyFill="1" applyBorder="1" applyAlignment="1">
      <alignment horizontal="center" vertical="center" wrapText="1"/>
    </xf>
    <xf numFmtId="0" fontId="29" fillId="8" borderId="57" xfId="0" applyFont="1" applyFill="1" applyBorder="1" applyAlignment="1">
      <alignment horizontal="center" vertical="center"/>
    </xf>
    <xf numFmtId="0" fontId="32" fillId="8" borderId="42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15" borderId="51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left" vertical="center" wrapText="1"/>
    </xf>
    <xf numFmtId="0" fontId="32" fillId="8" borderId="35" xfId="0" applyFont="1" applyFill="1" applyBorder="1" applyAlignment="1">
      <alignment horizontal="left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12" fillId="16" borderId="45" xfId="0" applyFont="1" applyFill="1" applyBorder="1" applyAlignment="1">
      <alignment horizontal="center" vertical="center"/>
    </xf>
    <xf numFmtId="0" fontId="33" fillId="8" borderId="42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33" fillId="0" borderId="50" xfId="0" applyFont="1" applyBorder="1" applyAlignment="1">
      <alignment horizontal="justify" vertical="center" wrapText="1"/>
    </xf>
    <xf numFmtId="0" fontId="33" fillId="0" borderId="22" xfId="0" applyFont="1" applyBorder="1" applyAlignment="1">
      <alignment horizontal="justify" vertical="center" wrapText="1"/>
    </xf>
    <xf numFmtId="0" fontId="12" fillId="16" borderId="51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  <xf numFmtId="0" fontId="33" fillId="8" borderId="53" xfId="0" applyFont="1" applyFill="1" applyBorder="1" applyAlignment="1">
      <alignment horizontal="left" vertical="center" wrapText="1"/>
    </xf>
    <xf numFmtId="0" fontId="33" fillId="8" borderId="50" xfId="0" applyFont="1" applyFill="1" applyBorder="1" applyAlignment="1">
      <alignment horizontal="left" vertical="center" wrapText="1"/>
    </xf>
    <xf numFmtId="0" fontId="33" fillId="8" borderId="55" xfId="0" applyFont="1" applyFill="1" applyBorder="1" applyAlignment="1">
      <alignment horizontal="left" vertical="center" wrapText="1"/>
    </xf>
    <xf numFmtId="0" fontId="33" fillId="0" borderId="56" xfId="0" applyFont="1" applyBorder="1" applyAlignment="1">
      <alignment horizontal="justify" vertical="center" wrapText="1"/>
    </xf>
    <xf numFmtId="0" fontId="33" fillId="0" borderId="30" xfId="0" applyFont="1" applyBorder="1" applyAlignment="1">
      <alignment horizontal="justify" vertical="center" wrapText="1"/>
    </xf>
    <xf numFmtId="0" fontId="12" fillId="16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14" borderId="24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68" fontId="2" fillId="5" borderId="6" xfId="0" applyNumberFormat="1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0" fontId="12" fillId="14" borderId="3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168" fontId="2" fillId="5" borderId="38" xfId="0" applyNumberFormat="1" applyFont="1" applyFill="1" applyBorder="1" applyAlignment="1">
      <alignment horizontal="center" vertical="center"/>
    </xf>
    <xf numFmtId="168" fontId="12" fillId="4" borderId="38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12" fillId="14" borderId="58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" fontId="2" fillId="2" borderId="60" xfId="0" applyNumberFormat="1" applyFont="1" applyFill="1" applyBorder="1" applyAlignment="1">
      <alignment horizontal="center" vertical="center"/>
    </xf>
    <xf numFmtId="168" fontId="2" fillId="6" borderId="60" xfId="0" applyNumberFormat="1" applyFont="1" applyFill="1" applyBorder="1" applyAlignment="1">
      <alignment horizontal="center" vertical="center"/>
    </xf>
    <xf numFmtId="2" fontId="2" fillId="2" borderId="61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15" borderId="17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2" fillId="15" borderId="21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5" borderId="22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/>
    </xf>
    <xf numFmtId="0" fontId="2" fillId="15" borderId="62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12" fillId="16" borderId="26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16" borderId="63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168" fontId="2" fillId="5" borderId="8" xfId="0" applyNumberFormat="1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left" vertical="center"/>
    </xf>
    <xf numFmtId="0" fontId="2" fillId="9" borderId="54" xfId="0" applyFont="1" applyFill="1" applyBorder="1" applyAlignment="1">
      <alignment horizontal="left" vertical="center" wrapText="1"/>
    </xf>
    <xf numFmtId="0" fontId="30" fillId="9" borderId="54" xfId="0" applyFont="1" applyFill="1" applyBorder="1" applyAlignment="1">
      <alignment vertical="center"/>
    </xf>
    <xf numFmtId="0" fontId="2" fillId="9" borderId="54" xfId="0" applyFont="1" applyFill="1" applyBorder="1" applyAlignment="1">
      <alignment horizontal="left" vertical="center"/>
    </xf>
    <xf numFmtId="0" fontId="1" fillId="9" borderId="54" xfId="0" applyFont="1" applyFill="1" applyBorder="1" applyAlignment="1">
      <alignment vertical="center"/>
    </xf>
    <xf numFmtId="0" fontId="2" fillId="9" borderId="19" xfId="0" applyFont="1" applyFill="1" applyBorder="1" applyAlignment="1">
      <alignment horizontal="left" vertical="center"/>
    </xf>
    <xf numFmtId="0" fontId="2" fillId="9" borderId="65" xfId="0" applyFont="1" applyFill="1" applyBorder="1" applyAlignment="1">
      <alignment horizontal="left" vertical="center"/>
    </xf>
    <xf numFmtId="0" fontId="1" fillId="9" borderId="65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 vertical="center" wrapText="1"/>
    </xf>
    <xf numFmtId="0" fontId="9" fillId="12" borderId="26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left" vertical="center" wrapText="1"/>
    </xf>
    <xf numFmtId="0" fontId="9" fillId="12" borderId="29" xfId="0" applyFont="1" applyFill="1" applyBorder="1" applyAlignment="1">
      <alignment horizontal="center"/>
    </xf>
    <xf numFmtId="0" fontId="10" fillId="8" borderId="66" xfId="0" applyFont="1" applyFill="1" applyBorder="1" applyAlignment="1">
      <alignment horizontal="left" vertical="center" wrapText="1"/>
    </xf>
    <xf numFmtId="0" fontId="9" fillId="12" borderId="63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68" fontId="8" fillId="5" borderId="21" xfId="0" applyNumberFormat="1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8" fontId="8" fillId="5" borderId="22" xfId="0" applyNumberFormat="1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168" fontId="8" fillId="5" borderId="30" xfId="0" applyNumberFormat="1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168" fontId="8" fillId="5" borderId="41" xfId="0" applyNumberFormat="1" applyFont="1" applyFill="1" applyBorder="1" applyAlignment="1">
      <alignment horizontal="center" vertical="center"/>
    </xf>
    <xf numFmtId="0" fontId="34" fillId="11" borderId="14" xfId="0" applyFont="1" applyFill="1" applyBorder="1" applyAlignment="1">
      <alignment horizontal="center"/>
    </xf>
    <xf numFmtId="0" fontId="24" fillId="8" borderId="28" xfId="0" applyFont="1" applyFill="1" applyBorder="1" applyAlignment="1">
      <alignment horizontal="left" vertical="center" wrapText="1"/>
    </xf>
    <xf numFmtId="0" fontId="10" fillId="8" borderId="67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29" fillId="8" borderId="34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12" fillId="14" borderId="44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left" vertical="center" wrapText="1"/>
    </xf>
    <xf numFmtId="0" fontId="12" fillId="14" borderId="26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/>
    </xf>
    <xf numFmtId="0" fontId="12" fillId="15" borderId="64" xfId="0" applyFont="1" applyFill="1" applyBorder="1" applyAlignment="1">
      <alignment horizontal="center" vertical="center"/>
    </xf>
    <xf numFmtId="0" fontId="12" fillId="15" borderId="16" xfId="0" applyFont="1" applyFill="1" applyBorder="1" applyAlignment="1">
      <alignment horizontal="center" vertical="center"/>
    </xf>
    <xf numFmtId="0" fontId="12" fillId="15" borderId="26" xfId="0" applyFont="1" applyFill="1" applyBorder="1" applyAlignment="1">
      <alignment horizontal="center" vertical="center"/>
    </xf>
    <xf numFmtId="0" fontId="12" fillId="15" borderId="29" xfId="0" applyFont="1" applyFill="1" applyBorder="1" applyAlignment="1">
      <alignment horizontal="center" vertical="center"/>
    </xf>
    <xf numFmtId="0" fontId="12" fillId="15" borderId="32" xfId="0" applyFont="1" applyFill="1" applyBorder="1" applyAlignment="1">
      <alignment horizontal="center" vertical="center"/>
    </xf>
    <xf numFmtId="0" fontId="10" fillId="8" borderId="69" xfId="0" applyFont="1" applyFill="1" applyBorder="1" applyAlignment="1">
      <alignment horizontal="left" vertical="center" wrapText="1"/>
    </xf>
    <xf numFmtId="0" fontId="9" fillId="12" borderId="51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10" fillId="11" borderId="67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68" fontId="8" fillId="5" borderId="21" xfId="0" applyNumberFormat="1" applyFont="1" applyFill="1" applyBorder="1" applyAlignment="1">
      <alignment horizontal="center"/>
    </xf>
    <xf numFmtId="168" fontId="9" fillId="4" borderId="6" xfId="0" applyNumberFormat="1" applyFont="1" applyFill="1" applyBorder="1" applyAlignment="1">
      <alignment horizontal="center"/>
    </xf>
    <xf numFmtId="168" fontId="8" fillId="2" borderId="7" xfId="0" applyNumberFormat="1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70" xfId="0" applyFont="1" applyFill="1" applyBorder="1" applyAlignment="1">
      <alignment horizontal="center"/>
    </xf>
    <xf numFmtId="0" fontId="10" fillId="8" borderId="70" xfId="0" applyFont="1" applyFill="1" applyBorder="1" applyAlignment="1">
      <alignment horizontal="left" vertical="center" wrapText="1"/>
    </xf>
    <xf numFmtId="0" fontId="9" fillId="12" borderId="32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1" fontId="8" fillId="2" borderId="33" xfId="0" applyNumberFormat="1" applyFont="1" applyFill="1" applyBorder="1" applyAlignment="1">
      <alignment horizontal="center"/>
    </xf>
    <xf numFmtId="168" fontId="8" fillId="5" borderId="30" xfId="0" applyNumberFormat="1" applyFont="1" applyFill="1" applyBorder="1" applyAlignment="1">
      <alignment horizontal="center"/>
    </xf>
    <xf numFmtId="168" fontId="9" fillId="4" borderId="38" xfId="0" applyNumberFormat="1" applyFont="1" applyFill="1" applyBorder="1" applyAlignment="1">
      <alignment horizontal="center"/>
    </xf>
    <xf numFmtId="168" fontId="8" fillId="2" borderId="33" xfId="0" applyNumberFormat="1" applyFont="1" applyFill="1" applyBorder="1" applyAlignment="1">
      <alignment horizontal="center"/>
    </xf>
    <xf numFmtId="2" fontId="8" fillId="2" borderId="40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left" vertical="center" wrapText="1"/>
    </xf>
    <xf numFmtId="0" fontId="10" fillId="7" borderId="38" xfId="0" applyFont="1" applyFill="1" applyBorder="1" applyAlignment="1">
      <alignment horizontal="center" vertical="center"/>
    </xf>
    <xf numFmtId="0" fontId="9" fillId="12" borderId="44" xfId="0" applyFont="1" applyFill="1" applyBorder="1" applyAlignment="1">
      <alignment horizontal="center"/>
    </xf>
    <xf numFmtId="0" fontId="9" fillId="12" borderId="45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8" fillId="2" borderId="39" xfId="0" applyFont="1" applyFill="1" applyBorder="1" applyAlignment="1">
      <alignment horizontal="center"/>
    </xf>
    <xf numFmtId="169" fontId="8" fillId="2" borderId="71" xfId="0" applyNumberFormat="1" applyFont="1" applyFill="1" applyBorder="1" applyAlignment="1">
      <alignment horizontal="center" vertical="center"/>
    </xf>
    <xf numFmtId="169" fontId="8" fillId="2" borderId="28" xfId="0" applyNumberFormat="1" applyFont="1" applyFill="1" applyBorder="1" applyAlignment="1">
      <alignment horizontal="center" vertical="center"/>
    </xf>
    <xf numFmtId="169" fontId="8" fillId="2" borderId="28" xfId="0" applyNumberFormat="1" applyFont="1" applyFill="1" applyBorder="1" applyAlignment="1">
      <alignment horizontal="center"/>
    </xf>
    <xf numFmtId="169" fontId="8" fillId="2" borderId="31" xfId="0" applyNumberFormat="1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/>
    </xf>
    <xf numFmtId="0" fontId="9" fillId="4" borderId="71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 vertical="center"/>
    </xf>
    <xf numFmtId="0" fontId="0" fillId="12" borderId="65" xfId="0" applyFill="1" applyBorder="1" applyAlignment="1">
      <alignment/>
    </xf>
    <xf numFmtId="0" fontId="35" fillId="12" borderId="65" xfId="0" applyFont="1" applyFill="1" applyBorder="1" applyAlignment="1">
      <alignment/>
    </xf>
    <xf numFmtId="0" fontId="0" fillId="12" borderId="68" xfId="0" applyFill="1" applyBorder="1" applyAlignment="1">
      <alignment/>
    </xf>
    <xf numFmtId="0" fontId="35" fillId="12" borderId="19" xfId="0" applyFont="1" applyFill="1" applyBorder="1" applyAlignment="1">
      <alignment/>
    </xf>
    <xf numFmtId="0" fontId="10" fillId="8" borderId="72" xfId="0" applyFont="1" applyFill="1" applyBorder="1" applyAlignment="1">
      <alignment horizontal="left" vertical="center" wrapText="1"/>
    </xf>
    <xf numFmtId="0" fontId="10" fillId="8" borderId="50" xfId="0" applyFont="1" applyFill="1" applyBorder="1" applyAlignment="1">
      <alignment horizontal="left" vertical="center" wrapText="1"/>
    </xf>
    <xf numFmtId="0" fontId="10" fillId="8" borderId="56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9" fillId="10" borderId="45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38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 wrapText="1"/>
    </xf>
    <xf numFmtId="0" fontId="3" fillId="0" borderId="73" xfId="15" applyBorder="1" applyAlignment="1">
      <alignment horizontal="center" wrapText="1"/>
    </xf>
    <xf numFmtId="0" fontId="39" fillId="0" borderId="0" xfId="0" applyFont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10" fillId="0" borderId="7" xfId="0" applyFont="1" applyBorder="1" applyAlignment="1">
      <alignment horizontal="center" vertical="center"/>
    </xf>
    <xf numFmtId="0" fontId="10" fillId="8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68" fontId="8" fillId="5" borderId="1" xfId="0" applyNumberFormat="1" applyFont="1" applyFill="1" applyBorder="1" applyAlignment="1">
      <alignment horizontal="center"/>
    </xf>
    <xf numFmtId="168" fontId="8" fillId="2" borderId="1" xfId="0" applyNumberFormat="1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68" fontId="8" fillId="5" borderId="6" xfId="0" applyNumberFormat="1" applyFont="1" applyFill="1" applyBorder="1" applyAlignment="1">
      <alignment horizontal="center"/>
    </xf>
    <xf numFmtId="168" fontId="8" fillId="2" borderId="6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/>
    </xf>
    <xf numFmtId="1" fontId="8" fillId="2" borderId="38" xfId="0" applyNumberFormat="1" applyFont="1" applyFill="1" applyBorder="1" applyAlignment="1">
      <alignment horizontal="center"/>
    </xf>
    <xf numFmtId="168" fontId="8" fillId="5" borderId="38" xfId="0" applyNumberFormat="1" applyFont="1" applyFill="1" applyBorder="1" applyAlignment="1">
      <alignment horizontal="center"/>
    </xf>
    <xf numFmtId="168" fontId="8" fillId="2" borderId="38" xfId="0" applyNumberFormat="1" applyFont="1" applyFill="1" applyBorder="1" applyAlignment="1">
      <alignment horizontal="center"/>
    </xf>
    <xf numFmtId="2" fontId="8" fillId="2" borderId="33" xfId="0" applyNumberFormat="1" applyFont="1" applyFill="1" applyBorder="1" applyAlignment="1">
      <alignment horizontal="center"/>
    </xf>
    <xf numFmtId="0" fontId="43" fillId="12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justify" vertical="center" wrapText="1"/>
    </xf>
    <xf numFmtId="169" fontId="0" fillId="0" borderId="0" xfId="0" applyNumberFormat="1" applyFill="1" applyBorder="1" applyAlignment="1">
      <alignment/>
    </xf>
    <xf numFmtId="169" fontId="8" fillId="2" borderId="67" xfId="0" applyNumberFormat="1" applyFont="1" applyFill="1" applyBorder="1" applyAlignment="1">
      <alignment horizontal="center"/>
    </xf>
    <xf numFmtId="169" fontId="8" fillId="2" borderId="47" xfId="0" applyNumberFormat="1" applyFont="1" applyFill="1" applyBorder="1" applyAlignment="1">
      <alignment horizontal="center"/>
    </xf>
    <xf numFmtId="169" fontId="8" fillId="2" borderId="46" xfId="0" applyNumberFormat="1" applyFont="1" applyFill="1" applyBorder="1" applyAlignment="1">
      <alignment horizontal="center"/>
    </xf>
    <xf numFmtId="169" fontId="8" fillId="2" borderId="57" xfId="0" applyNumberFormat="1" applyFont="1" applyFill="1" applyBorder="1" applyAlignment="1">
      <alignment horizontal="center"/>
    </xf>
    <xf numFmtId="169" fontId="8" fillId="2" borderId="48" xfId="0" applyNumberFormat="1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left" vertical="center" wrapText="1"/>
    </xf>
    <xf numFmtId="0" fontId="18" fillId="8" borderId="18" xfId="0" applyFont="1" applyFill="1" applyBorder="1" applyAlignment="1">
      <alignment horizontal="left" vertical="center" wrapText="1"/>
    </xf>
    <xf numFmtId="0" fontId="18" fillId="8" borderId="70" xfId="0" applyFont="1" applyFill="1" applyBorder="1" applyAlignment="1">
      <alignment horizontal="left" vertical="center" wrapText="1"/>
    </xf>
    <xf numFmtId="0" fontId="18" fillId="8" borderId="58" xfId="0" applyFont="1" applyFill="1" applyBorder="1" applyAlignment="1">
      <alignment horizontal="center" vertical="center" wrapText="1"/>
    </xf>
    <xf numFmtId="0" fontId="34" fillId="11" borderId="61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center"/>
    </xf>
    <xf numFmtId="0" fontId="18" fillId="8" borderId="74" xfId="0" applyFont="1" applyFill="1" applyBorder="1" applyAlignment="1">
      <alignment horizontal="center" vertical="center" wrapText="1"/>
    </xf>
    <xf numFmtId="0" fontId="18" fillId="8" borderId="6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68" fontId="18" fillId="8" borderId="58" xfId="0" applyNumberFormat="1" applyFont="1" applyFill="1" applyBorder="1" applyAlignment="1">
      <alignment horizontal="center" vertical="center" wrapText="1"/>
    </xf>
    <xf numFmtId="168" fontId="18" fillId="8" borderId="74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168" fontId="8" fillId="2" borderId="53" xfId="0" applyNumberFormat="1" applyFont="1" applyFill="1" applyBorder="1" applyAlignment="1">
      <alignment horizontal="center" vertical="center"/>
    </xf>
    <xf numFmtId="168" fontId="8" fillId="2" borderId="50" xfId="0" applyNumberFormat="1" applyFont="1" applyFill="1" applyBorder="1" applyAlignment="1">
      <alignment horizontal="center" vertical="center"/>
    </xf>
    <xf numFmtId="168" fontId="8" fillId="2" borderId="56" xfId="0" applyNumberFormat="1" applyFont="1" applyFill="1" applyBorder="1" applyAlignment="1">
      <alignment horizontal="center" vertical="center"/>
    </xf>
    <xf numFmtId="168" fontId="9" fillId="4" borderId="7" xfId="0" applyNumberFormat="1" applyFont="1" applyFill="1" applyBorder="1" applyAlignment="1">
      <alignment horizontal="center" vertical="center"/>
    </xf>
    <xf numFmtId="168" fontId="9" fillId="4" borderId="2" xfId="0" applyNumberFormat="1" applyFont="1" applyFill="1" applyBorder="1" applyAlignment="1">
      <alignment horizontal="center" vertical="center"/>
    </xf>
    <xf numFmtId="168" fontId="9" fillId="4" borderId="33" xfId="0" applyNumberFormat="1" applyFont="1" applyFill="1" applyBorder="1" applyAlignment="1">
      <alignment horizontal="center" vertical="center"/>
    </xf>
    <xf numFmtId="1" fontId="18" fillId="8" borderId="61" xfId="0" applyNumberFormat="1" applyFont="1" applyFill="1" applyBorder="1" applyAlignment="1">
      <alignment horizontal="center" vertical="center" wrapText="1"/>
    </xf>
    <xf numFmtId="1" fontId="18" fillId="8" borderId="16" xfId="0" applyNumberFormat="1" applyFont="1" applyFill="1" applyBorder="1" applyAlignment="1">
      <alignment horizontal="center" vertical="center" wrapText="1"/>
    </xf>
    <xf numFmtId="0" fontId="18" fillId="8" borderId="69" xfId="0" applyFont="1" applyFill="1" applyBorder="1" applyAlignment="1">
      <alignment horizontal="left" vertical="center" wrapText="1"/>
    </xf>
    <xf numFmtId="0" fontId="9" fillId="10" borderId="41" xfId="0" applyFont="1" applyFill="1" applyBorder="1" applyAlignment="1">
      <alignment horizontal="center" vertical="center"/>
    </xf>
    <xf numFmtId="0" fontId="10" fillId="11" borderId="71" xfId="0" applyFont="1" applyFill="1" applyBorder="1" applyAlignment="1">
      <alignment horizontal="center" vertical="center"/>
    </xf>
    <xf numFmtId="1" fontId="8" fillId="2" borderId="71" xfId="0" applyNumberFormat="1" applyFont="1" applyFill="1" applyBorder="1" applyAlignment="1">
      <alignment horizontal="center" vertical="center"/>
    </xf>
    <xf numFmtId="168" fontId="9" fillId="4" borderId="40" xfId="0" applyNumberFormat="1" applyFont="1" applyFill="1" applyBorder="1" applyAlignment="1">
      <alignment horizontal="center" vertical="center"/>
    </xf>
    <xf numFmtId="168" fontId="8" fillId="2" borderId="72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2" borderId="44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/>
    </xf>
    <xf numFmtId="0" fontId="43" fillId="12" borderId="0" xfId="0" applyFont="1" applyFill="1" applyAlignment="1">
      <alignment horizontal="center"/>
    </xf>
    <xf numFmtId="0" fontId="6" fillId="9" borderId="44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14" fillId="9" borderId="44" xfId="0" applyFont="1" applyFill="1" applyBorder="1" applyAlignment="1">
      <alignment horizontal="center" vertical="center"/>
    </xf>
    <xf numFmtId="0" fontId="15" fillId="9" borderId="45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2" fillId="15" borderId="45" xfId="0" applyFont="1" applyFill="1" applyBorder="1" applyAlignment="1">
      <alignment horizontal="center" vertical="center"/>
    </xf>
    <xf numFmtId="0" fontId="12" fillId="15" borderId="42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2" fillId="16" borderId="45" xfId="0" applyFont="1" applyFill="1" applyBorder="1" applyAlignment="1">
      <alignment horizontal="center" vertical="center"/>
    </xf>
    <xf numFmtId="0" fontId="12" fillId="16" borderId="4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2" fillId="14" borderId="45" xfId="0" applyFont="1" applyFill="1" applyBorder="1" applyAlignment="1">
      <alignment horizontal="center" vertical="center"/>
    </xf>
    <xf numFmtId="0" fontId="12" fillId="14" borderId="42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2" fillId="13" borderId="45" xfId="0" applyFont="1" applyFill="1" applyBorder="1" applyAlignment="1">
      <alignment horizontal="center" vertical="center"/>
    </xf>
    <xf numFmtId="0" fontId="12" fillId="13" borderId="4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5" fillId="12" borderId="44" xfId="0" applyFont="1" applyFill="1" applyBorder="1" applyAlignment="1">
      <alignment horizontal="center"/>
    </xf>
    <xf numFmtId="0" fontId="35" fillId="12" borderId="45" xfId="0" applyFont="1" applyFill="1" applyBorder="1" applyAlignment="1">
      <alignment horizontal="center"/>
    </xf>
    <xf numFmtId="0" fontId="35" fillId="12" borderId="4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6">
    <dxf>
      <font>
        <color rgb="FFFFFFFF"/>
      </font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ont>
        <color rgb="FFFF0000"/>
      </font>
      <border/>
    </dxf>
    <dxf>
      <font>
        <color rgb="FF99CCFF"/>
      </font>
      <border/>
    </dxf>
    <dxf>
      <font>
        <color rgb="FF000080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U60"/>
  <sheetViews>
    <sheetView workbookViewId="0" topLeftCell="A1">
      <pane xSplit="6" ySplit="18" topLeftCell="G19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E15" sqref="E15:R24"/>
    </sheetView>
  </sheetViews>
  <sheetFormatPr defaultColWidth="9.140625" defaultRowHeight="12.75"/>
  <cols>
    <col min="1" max="1" width="22.7109375" style="128" customWidth="1"/>
    <col min="2" max="2" width="22.7109375" style="21" customWidth="1"/>
    <col min="3" max="4" width="9.7109375" style="127" customWidth="1"/>
    <col min="5" max="5" width="3.8515625" style="127" customWidth="1"/>
    <col min="6" max="6" width="23.7109375" style="21" customWidth="1"/>
    <col min="7" max="7" width="3.8515625" style="127" customWidth="1"/>
    <col min="8" max="8" width="3.8515625" style="122" customWidth="1"/>
    <col min="9" max="9" width="4.140625" style="127" customWidth="1"/>
    <col min="10" max="10" width="3.7109375" style="127" customWidth="1"/>
    <col min="11" max="11" width="4.8515625" style="127" customWidth="1"/>
    <col min="12" max="12" width="4.7109375" style="127" customWidth="1"/>
    <col min="13" max="13" width="5.28125" style="127" customWidth="1"/>
    <col min="14" max="14" width="4.7109375" style="125" customWidth="1"/>
    <col min="15" max="16" width="5.7109375" style="127" customWidth="1"/>
    <col min="17" max="17" width="5.7109375" style="125" customWidth="1"/>
    <col min="18" max="18" width="5.28125" style="127" customWidth="1"/>
    <col min="19" max="19" width="2.28125" style="21" customWidth="1"/>
    <col min="20" max="16384" width="9.140625" style="21" customWidth="1"/>
  </cols>
  <sheetData>
    <row r="1" spans="1:47" s="18" customFormat="1" ht="12" customHeight="1" thickBot="1">
      <c r="A1" s="556" t="s">
        <v>0</v>
      </c>
      <c r="B1" s="557"/>
      <c r="C1" s="78" t="s">
        <v>16</v>
      </c>
      <c r="D1" s="78" t="s">
        <v>17</v>
      </c>
      <c r="E1" s="79" t="s">
        <v>5</v>
      </c>
      <c r="F1" s="41" t="s">
        <v>21</v>
      </c>
      <c r="G1" s="513" t="s">
        <v>5</v>
      </c>
      <c r="H1" s="514" t="s">
        <v>25</v>
      </c>
      <c r="I1" s="515" t="s">
        <v>3</v>
      </c>
      <c r="J1" s="516" t="s">
        <v>4</v>
      </c>
      <c r="K1" s="517" t="s">
        <v>5</v>
      </c>
      <c r="L1" s="518" t="s">
        <v>11</v>
      </c>
      <c r="M1" s="519" t="s">
        <v>12</v>
      </c>
      <c r="N1" s="520" t="s">
        <v>14</v>
      </c>
      <c r="O1" s="518" t="s">
        <v>22</v>
      </c>
      <c r="P1" s="519" t="s">
        <v>23</v>
      </c>
      <c r="Q1" s="520" t="s">
        <v>15</v>
      </c>
      <c r="R1" s="521" t="s">
        <v>13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5" s="18" customFormat="1" ht="12" customHeight="1">
      <c r="A2" s="84" t="s">
        <v>44</v>
      </c>
      <c r="B2" s="85" t="s">
        <v>30</v>
      </c>
      <c r="C2" s="86" t="s">
        <v>31</v>
      </c>
      <c r="D2" s="87" t="s">
        <v>144</v>
      </c>
      <c r="E2" s="410">
        <v>1</v>
      </c>
      <c r="F2" s="522" t="s">
        <v>38</v>
      </c>
      <c r="G2" s="364">
        <f>J2*2</f>
        <v>18</v>
      </c>
      <c r="H2" s="527">
        <v>1</v>
      </c>
      <c r="I2" s="365">
        <f>J2+K2</f>
        <v>11</v>
      </c>
      <c r="J2" s="366">
        <v>9</v>
      </c>
      <c r="K2" s="532">
        <v>2</v>
      </c>
      <c r="L2" s="367">
        <v>760</v>
      </c>
      <c r="M2" s="368">
        <v>651</v>
      </c>
      <c r="N2" s="533">
        <f>L2-M2</f>
        <v>109</v>
      </c>
      <c r="O2" s="369">
        <f>L2/I2</f>
        <v>69.0909090909091</v>
      </c>
      <c r="P2" s="544">
        <f>M2/I2</f>
        <v>59.18181818181818</v>
      </c>
      <c r="Q2" s="541">
        <f>N2/I2</f>
        <v>9.909090909090908</v>
      </c>
      <c r="R2" s="538">
        <f>L2/M2</f>
        <v>1.1674347158218126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18" customFormat="1" ht="12" customHeight="1">
      <c r="A3" s="91" t="s">
        <v>32</v>
      </c>
      <c r="B3" s="92" t="s">
        <v>33</v>
      </c>
      <c r="C3" s="93" t="s">
        <v>34</v>
      </c>
      <c r="D3" s="94" t="s">
        <v>147</v>
      </c>
      <c r="E3" s="420">
        <v>2</v>
      </c>
      <c r="F3" s="523" t="s">
        <v>36</v>
      </c>
      <c r="G3" s="370">
        <f aca="true" t="shared" si="0" ref="G3:G11">J3*2</f>
        <v>18</v>
      </c>
      <c r="H3" s="528">
        <v>-1</v>
      </c>
      <c r="I3" s="371">
        <f aca="true" t="shared" si="1" ref="I3:I11">J3+K3</f>
        <v>11</v>
      </c>
      <c r="J3" s="372">
        <v>9</v>
      </c>
      <c r="K3" s="455">
        <v>2</v>
      </c>
      <c r="L3" s="373">
        <v>896</v>
      </c>
      <c r="M3" s="374">
        <v>593</v>
      </c>
      <c r="N3" s="534">
        <f aca="true" t="shared" si="2" ref="N3:N11">L3-M3</f>
        <v>303</v>
      </c>
      <c r="O3" s="375">
        <f aca="true" t="shared" si="3" ref="O3:O12">L3/I3</f>
        <v>81.45454545454545</v>
      </c>
      <c r="P3" s="545">
        <f aca="true" t="shared" si="4" ref="P3:P12">M3/I3</f>
        <v>53.90909090909091</v>
      </c>
      <c r="Q3" s="542">
        <f aca="true" t="shared" si="5" ref="Q3:Q12">N3/I3</f>
        <v>27.545454545454547</v>
      </c>
      <c r="R3" s="539">
        <f aca="true" t="shared" si="6" ref="R3:R12">L3/M3</f>
        <v>1.5109612141652613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20" customFormat="1" ht="12" customHeight="1">
      <c r="A4" s="91" t="s">
        <v>35</v>
      </c>
      <c r="B4" s="92" t="s">
        <v>36</v>
      </c>
      <c r="C4" s="96" t="s">
        <v>37</v>
      </c>
      <c r="D4" s="97" t="s">
        <v>145</v>
      </c>
      <c r="E4" s="420">
        <v>3</v>
      </c>
      <c r="F4" s="523" t="s">
        <v>41</v>
      </c>
      <c r="G4" s="370">
        <f t="shared" si="0"/>
        <v>16</v>
      </c>
      <c r="H4" s="528">
        <v>1</v>
      </c>
      <c r="I4" s="371">
        <f t="shared" si="1"/>
        <v>11</v>
      </c>
      <c r="J4" s="372">
        <v>8</v>
      </c>
      <c r="K4" s="455">
        <v>3</v>
      </c>
      <c r="L4" s="373">
        <v>737</v>
      </c>
      <c r="M4" s="374">
        <v>712</v>
      </c>
      <c r="N4" s="534">
        <f t="shared" si="2"/>
        <v>25</v>
      </c>
      <c r="O4" s="375">
        <f t="shared" si="3"/>
        <v>67</v>
      </c>
      <c r="P4" s="545">
        <f t="shared" si="4"/>
        <v>64.72727272727273</v>
      </c>
      <c r="Q4" s="542">
        <f t="shared" si="5"/>
        <v>2.272727272727273</v>
      </c>
      <c r="R4" s="539">
        <f t="shared" si="6"/>
        <v>1.0351123595505618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s="18" customFormat="1" ht="12" customHeight="1" thickBot="1">
      <c r="A5" s="91" t="s">
        <v>38</v>
      </c>
      <c r="B5" s="92" t="s">
        <v>39</v>
      </c>
      <c r="C5" s="93" t="s">
        <v>40</v>
      </c>
      <c r="D5" s="94" t="s">
        <v>143</v>
      </c>
      <c r="E5" s="421">
        <v>4</v>
      </c>
      <c r="F5" s="524" t="s">
        <v>33</v>
      </c>
      <c r="G5" s="376">
        <f t="shared" si="0"/>
        <v>16</v>
      </c>
      <c r="H5" s="529">
        <v>-1</v>
      </c>
      <c r="I5" s="377">
        <f t="shared" si="1"/>
        <v>11</v>
      </c>
      <c r="J5" s="378">
        <v>8</v>
      </c>
      <c r="K5" s="457">
        <v>3</v>
      </c>
      <c r="L5" s="379">
        <v>773</v>
      </c>
      <c r="M5" s="380">
        <v>686</v>
      </c>
      <c r="N5" s="535">
        <f t="shared" si="2"/>
        <v>87</v>
      </c>
      <c r="O5" s="381">
        <f t="shared" si="3"/>
        <v>70.27272727272727</v>
      </c>
      <c r="P5" s="546">
        <f t="shared" si="4"/>
        <v>62.36363636363637</v>
      </c>
      <c r="Q5" s="543">
        <f t="shared" si="5"/>
        <v>7.909090909090909</v>
      </c>
      <c r="R5" s="540">
        <f t="shared" si="6"/>
        <v>1.1268221574344024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20" customFormat="1" ht="12" customHeight="1" thickBot="1">
      <c r="A6" s="98" t="s">
        <v>41</v>
      </c>
      <c r="B6" s="99" t="s">
        <v>42</v>
      </c>
      <c r="C6" s="100" t="s">
        <v>43</v>
      </c>
      <c r="D6" s="101" t="s">
        <v>146</v>
      </c>
      <c r="E6" s="102">
        <v>5</v>
      </c>
      <c r="F6" s="549" t="s">
        <v>39</v>
      </c>
      <c r="G6" s="550">
        <f t="shared" si="0"/>
        <v>14</v>
      </c>
      <c r="H6" s="551"/>
      <c r="I6" s="382">
        <f t="shared" si="1"/>
        <v>11</v>
      </c>
      <c r="J6" s="383">
        <v>7</v>
      </c>
      <c r="K6" s="454">
        <v>4</v>
      </c>
      <c r="L6" s="384">
        <v>752</v>
      </c>
      <c r="M6" s="385">
        <v>672</v>
      </c>
      <c r="N6" s="552">
        <f t="shared" si="2"/>
        <v>80</v>
      </c>
      <c r="O6" s="386">
        <f t="shared" si="3"/>
        <v>68.36363636363636</v>
      </c>
      <c r="P6" s="553">
        <f t="shared" si="4"/>
        <v>61.09090909090909</v>
      </c>
      <c r="Q6" s="554">
        <f t="shared" si="5"/>
        <v>7.2727272727272725</v>
      </c>
      <c r="R6" s="434">
        <f t="shared" si="6"/>
        <v>1.119047619047619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18" customFormat="1" ht="12" customHeight="1" thickBot="1">
      <c r="A7" s="556" t="s">
        <v>1</v>
      </c>
      <c r="B7" s="557"/>
      <c r="C7" s="78" t="s">
        <v>16</v>
      </c>
      <c r="D7" s="78" t="s">
        <v>17</v>
      </c>
      <c r="E7" s="103">
        <v>6</v>
      </c>
      <c r="F7" s="523" t="s">
        <v>30</v>
      </c>
      <c r="G7" s="370">
        <f t="shared" si="0"/>
        <v>10</v>
      </c>
      <c r="H7" s="528"/>
      <c r="I7" s="371">
        <f t="shared" si="1"/>
        <v>11</v>
      </c>
      <c r="J7" s="372">
        <v>5</v>
      </c>
      <c r="K7" s="455">
        <v>6</v>
      </c>
      <c r="L7" s="373">
        <v>675</v>
      </c>
      <c r="M7" s="374">
        <v>666</v>
      </c>
      <c r="N7" s="534">
        <f t="shared" si="2"/>
        <v>9</v>
      </c>
      <c r="O7" s="375">
        <f t="shared" si="3"/>
        <v>61.36363636363637</v>
      </c>
      <c r="P7" s="545">
        <f t="shared" si="4"/>
        <v>60.54545454545455</v>
      </c>
      <c r="Q7" s="542">
        <f t="shared" si="5"/>
        <v>0.8181818181818182</v>
      </c>
      <c r="R7" s="539">
        <f t="shared" si="6"/>
        <v>1.0135135135135136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8" customFormat="1" ht="12" customHeight="1">
      <c r="A8" s="84" t="s">
        <v>39</v>
      </c>
      <c r="B8" s="85" t="s">
        <v>44</v>
      </c>
      <c r="C8" s="86" t="s">
        <v>62</v>
      </c>
      <c r="D8" s="87" t="s">
        <v>161</v>
      </c>
      <c r="E8" s="103">
        <v>7</v>
      </c>
      <c r="F8" s="523" t="s">
        <v>32</v>
      </c>
      <c r="G8" s="370">
        <f t="shared" si="0"/>
        <v>6</v>
      </c>
      <c r="H8" s="528"/>
      <c r="I8" s="371">
        <f t="shared" si="1"/>
        <v>11</v>
      </c>
      <c r="J8" s="372">
        <v>3</v>
      </c>
      <c r="K8" s="455">
        <v>8</v>
      </c>
      <c r="L8" s="373">
        <v>697</v>
      </c>
      <c r="M8" s="374">
        <v>830</v>
      </c>
      <c r="N8" s="534">
        <f t="shared" si="2"/>
        <v>-133</v>
      </c>
      <c r="O8" s="375">
        <f t="shared" si="3"/>
        <v>63.36363636363637</v>
      </c>
      <c r="P8" s="545">
        <f t="shared" si="4"/>
        <v>75.45454545454545</v>
      </c>
      <c r="Q8" s="542">
        <f t="shared" si="5"/>
        <v>-12.090909090909092</v>
      </c>
      <c r="R8" s="539">
        <f t="shared" si="6"/>
        <v>0.8397590361445784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18" customFormat="1" ht="12" customHeight="1">
      <c r="A9" s="91" t="s">
        <v>42</v>
      </c>
      <c r="B9" s="92" t="s">
        <v>38</v>
      </c>
      <c r="C9" s="93" t="s">
        <v>63</v>
      </c>
      <c r="D9" s="94" t="s">
        <v>159</v>
      </c>
      <c r="E9" s="103">
        <v>8</v>
      </c>
      <c r="F9" s="523" t="s">
        <v>42</v>
      </c>
      <c r="G9" s="370">
        <f t="shared" si="0"/>
        <v>6</v>
      </c>
      <c r="H9" s="528"/>
      <c r="I9" s="371">
        <f t="shared" si="1"/>
        <v>11</v>
      </c>
      <c r="J9" s="372">
        <v>3</v>
      </c>
      <c r="K9" s="455">
        <v>8</v>
      </c>
      <c r="L9" s="373">
        <v>693</v>
      </c>
      <c r="M9" s="374">
        <v>746</v>
      </c>
      <c r="N9" s="534">
        <f t="shared" si="2"/>
        <v>-53</v>
      </c>
      <c r="O9" s="375">
        <f t="shared" si="3"/>
        <v>63</v>
      </c>
      <c r="P9" s="545">
        <f t="shared" si="4"/>
        <v>67.81818181818181</v>
      </c>
      <c r="Q9" s="542">
        <f t="shared" si="5"/>
        <v>-4.818181818181818</v>
      </c>
      <c r="R9" s="539">
        <f t="shared" si="6"/>
        <v>0.9289544235924933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2" customHeight="1">
      <c r="A10" s="91" t="s">
        <v>33</v>
      </c>
      <c r="B10" s="92" t="s">
        <v>35</v>
      </c>
      <c r="C10" s="96" t="s">
        <v>64</v>
      </c>
      <c r="D10" s="97" t="s">
        <v>160</v>
      </c>
      <c r="E10" s="103">
        <v>9</v>
      </c>
      <c r="F10" s="523" t="s">
        <v>35</v>
      </c>
      <c r="G10" s="370">
        <f>J10*2</f>
        <v>6</v>
      </c>
      <c r="H10" s="528"/>
      <c r="I10" s="371">
        <f>J10+K10</f>
        <v>11</v>
      </c>
      <c r="J10" s="372">
        <v>3</v>
      </c>
      <c r="K10" s="455">
        <v>8</v>
      </c>
      <c r="L10" s="373">
        <v>611</v>
      </c>
      <c r="M10" s="374">
        <v>725</v>
      </c>
      <c r="N10" s="534">
        <f>L10-M10</f>
        <v>-114</v>
      </c>
      <c r="O10" s="375">
        <f>L10/I10</f>
        <v>55.54545454545455</v>
      </c>
      <c r="P10" s="545">
        <f>M10/I10</f>
        <v>65.9090909090909</v>
      </c>
      <c r="Q10" s="542">
        <f>N10/I10</f>
        <v>-10.363636363636363</v>
      </c>
      <c r="R10" s="539">
        <f>L10/M10</f>
        <v>0.8427586206896551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2" customHeight="1" thickBot="1">
      <c r="A11" s="91" t="s">
        <v>30</v>
      </c>
      <c r="B11" s="92" t="s">
        <v>32</v>
      </c>
      <c r="C11" s="93" t="s">
        <v>65</v>
      </c>
      <c r="D11" s="94" t="s">
        <v>95</v>
      </c>
      <c r="E11" s="104">
        <v>10</v>
      </c>
      <c r="F11" s="524" t="s">
        <v>44</v>
      </c>
      <c r="G11" s="376">
        <f t="shared" si="0"/>
        <v>0</v>
      </c>
      <c r="H11" s="529"/>
      <c r="I11" s="377">
        <f t="shared" si="1"/>
        <v>11</v>
      </c>
      <c r="J11" s="378">
        <v>0</v>
      </c>
      <c r="K11" s="457">
        <v>11</v>
      </c>
      <c r="L11" s="379">
        <v>534</v>
      </c>
      <c r="M11" s="380">
        <v>847</v>
      </c>
      <c r="N11" s="535">
        <f t="shared" si="2"/>
        <v>-313</v>
      </c>
      <c r="O11" s="381">
        <f t="shared" si="3"/>
        <v>48.54545454545455</v>
      </c>
      <c r="P11" s="546">
        <f t="shared" si="4"/>
        <v>77</v>
      </c>
      <c r="Q11" s="543">
        <f t="shared" si="5"/>
        <v>-28.454545454545453</v>
      </c>
      <c r="R11" s="540">
        <f t="shared" si="6"/>
        <v>0.6304604486422668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20" customFormat="1" ht="12" customHeight="1" thickBot="1">
      <c r="A12" s="98" t="s">
        <v>36</v>
      </c>
      <c r="B12" s="99" t="s">
        <v>41</v>
      </c>
      <c r="C12" s="100" t="s">
        <v>61</v>
      </c>
      <c r="D12" s="101" t="s">
        <v>155</v>
      </c>
      <c r="E12" s="468"/>
      <c r="F12" s="469"/>
      <c r="G12" s="525">
        <f aca="true" t="shared" si="7" ref="G12:N12">SUM(G2:G11)</f>
        <v>110</v>
      </c>
      <c r="H12" s="526">
        <f t="shared" si="7"/>
        <v>0</v>
      </c>
      <c r="I12" s="525">
        <f t="shared" si="7"/>
        <v>110</v>
      </c>
      <c r="J12" s="530">
        <f t="shared" si="7"/>
        <v>55</v>
      </c>
      <c r="K12" s="531">
        <f t="shared" si="7"/>
        <v>55</v>
      </c>
      <c r="L12" s="525">
        <f t="shared" si="7"/>
        <v>7128</v>
      </c>
      <c r="M12" s="530">
        <f t="shared" si="7"/>
        <v>7128</v>
      </c>
      <c r="N12" s="547">
        <f t="shared" si="7"/>
        <v>0</v>
      </c>
      <c r="O12" s="536">
        <f t="shared" si="3"/>
        <v>64.8</v>
      </c>
      <c r="P12" s="537">
        <f t="shared" si="4"/>
        <v>64.8</v>
      </c>
      <c r="Q12" s="531">
        <f t="shared" si="5"/>
        <v>0</v>
      </c>
      <c r="R12" s="548">
        <f t="shared" si="6"/>
        <v>1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2" customHeight="1" thickBot="1">
      <c r="A13" s="556" t="s">
        <v>2</v>
      </c>
      <c r="B13" s="557"/>
      <c r="C13" s="78" t="s">
        <v>16</v>
      </c>
      <c r="D13" s="78" t="s">
        <v>17</v>
      </c>
      <c r="E13" s="106"/>
      <c r="F13" s="106"/>
      <c r="G13" s="106"/>
      <c r="H13" s="10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14" s="20" customFormat="1" ht="12" customHeight="1">
      <c r="A14" s="84" t="s">
        <v>44</v>
      </c>
      <c r="B14" s="85" t="s">
        <v>32</v>
      </c>
      <c r="C14" s="86" t="s">
        <v>70</v>
      </c>
      <c r="D14" s="87"/>
      <c r="E14" s="108"/>
      <c r="F14" s="109"/>
      <c r="G14" s="110"/>
      <c r="H14" s="111"/>
      <c r="I14" s="112"/>
      <c r="J14" s="110"/>
      <c r="K14" s="110"/>
      <c r="L14" s="110"/>
      <c r="M14" s="110"/>
      <c r="N14" s="113"/>
    </row>
    <row r="15" spans="1:14" s="20" customFormat="1" ht="12" customHeight="1">
      <c r="A15" s="91" t="s">
        <v>36</v>
      </c>
      <c r="B15" s="92" t="s">
        <v>42</v>
      </c>
      <c r="C15" s="93" t="s">
        <v>74</v>
      </c>
      <c r="D15" s="94"/>
      <c r="E15" s="114"/>
      <c r="F15" s="115"/>
      <c r="G15" s="115"/>
      <c r="H15" s="115"/>
      <c r="I15" s="114"/>
      <c r="J15" s="114"/>
      <c r="K15" s="114"/>
      <c r="L15" s="114"/>
      <c r="M15" s="110"/>
      <c r="N15" s="113"/>
    </row>
    <row r="16" spans="1:14" s="20" customFormat="1" ht="12" customHeight="1">
      <c r="A16" s="91" t="s">
        <v>35</v>
      </c>
      <c r="B16" s="92" t="s">
        <v>39</v>
      </c>
      <c r="C16" s="96" t="s">
        <v>75</v>
      </c>
      <c r="D16" s="97"/>
      <c r="E16" s="114"/>
      <c r="F16" s="470"/>
      <c r="G16" s="470"/>
      <c r="H16" s="471"/>
      <c r="I16" s="114"/>
      <c r="J16" s="114"/>
      <c r="K16" s="114"/>
      <c r="L16" s="114"/>
      <c r="M16" s="110"/>
      <c r="N16" s="113"/>
    </row>
    <row r="17" spans="1:14" s="20" customFormat="1" ht="12" customHeight="1">
      <c r="A17" s="91" t="s">
        <v>41</v>
      </c>
      <c r="B17" s="92" t="s">
        <v>33</v>
      </c>
      <c r="C17" s="93" t="s">
        <v>71</v>
      </c>
      <c r="D17" s="94"/>
      <c r="E17" s="114"/>
      <c r="F17" s="472"/>
      <c r="G17"/>
      <c r="H17"/>
      <c r="I17" s="114"/>
      <c r="J17" s="114"/>
      <c r="K17" s="114"/>
      <c r="L17" s="114"/>
      <c r="M17" s="110"/>
      <c r="N17" s="113"/>
    </row>
    <row r="18" spans="1:18" ht="12" customHeight="1" thickBot="1">
      <c r="A18" s="98" t="s">
        <v>38</v>
      </c>
      <c r="B18" s="99" t="s">
        <v>30</v>
      </c>
      <c r="C18" s="100" t="s">
        <v>72</v>
      </c>
      <c r="D18" s="101"/>
      <c r="E18" s="114"/>
      <c r="F18" s="473"/>
      <c r="G18"/>
      <c r="H18"/>
      <c r="I18" s="114"/>
      <c r="J18" s="114"/>
      <c r="K18" s="114"/>
      <c r="L18" s="114"/>
      <c r="M18" s="110"/>
      <c r="N18" s="113"/>
      <c r="O18" s="21"/>
      <c r="P18" s="21"/>
      <c r="Q18" s="21"/>
      <c r="R18" s="21"/>
    </row>
    <row r="19" spans="1:36" s="18" customFormat="1" ht="12" customHeight="1" thickBot="1">
      <c r="A19" s="556" t="s">
        <v>6</v>
      </c>
      <c r="B19" s="557"/>
      <c r="C19" s="78" t="s">
        <v>16</v>
      </c>
      <c r="D19" s="78" t="s">
        <v>17</v>
      </c>
      <c r="E19" s="114"/>
      <c r="F19"/>
      <c r="G19"/>
      <c r="H19"/>
      <c r="I19" s="114"/>
      <c r="J19" s="114"/>
      <c r="K19" s="114"/>
      <c r="L19" s="114"/>
      <c r="M19" s="110"/>
      <c r="N19" s="1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14" s="20" customFormat="1" ht="12" customHeight="1" thickBot="1">
      <c r="A20" s="84" t="s">
        <v>33</v>
      </c>
      <c r="B20" s="85" t="s">
        <v>44</v>
      </c>
      <c r="C20" s="86" t="s">
        <v>80</v>
      </c>
      <c r="D20" s="87"/>
      <c r="E20" s="114"/>
      <c r="F20" s="474"/>
      <c r="G20"/>
      <c r="H20"/>
      <c r="I20" s="114"/>
      <c r="J20" s="114"/>
      <c r="K20" s="114"/>
      <c r="L20" s="114"/>
      <c r="M20" s="110"/>
      <c r="N20" s="113"/>
    </row>
    <row r="21" spans="1:14" s="20" customFormat="1" ht="12" customHeight="1" thickBot="1">
      <c r="A21" s="91" t="s">
        <v>32</v>
      </c>
      <c r="B21" s="92" t="s">
        <v>36</v>
      </c>
      <c r="C21" s="93" t="s">
        <v>81</v>
      </c>
      <c r="D21" s="94"/>
      <c r="E21" s="114"/>
      <c r="F21" s="475"/>
      <c r="G21"/>
      <c r="H21"/>
      <c r="I21" s="114"/>
      <c r="J21" s="114"/>
      <c r="K21" s="114"/>
      <c r="L21" s="114"/>
      <c r="M21" s="110"/>
      <c r="N21" s="113"/>
    </row>
    <row r="22" spans="1:14" s="20" customFormat="1" ht="12" customHeight="1">
      <c r="A22" s="91" t="s">
        <v>42</v>
      </c>
      <c r="B22" s="92" t="s">
        <v>35</v>
      </c>
      <c r="C22" s="96" t="s">
        <v>82</v>
      </c>
      <c r="D22" s="97"/>
      <c r="E22" s="114"/>
      <c r="F22" s="470"/>
      <c r="G22" s="470"/>
      <c r="H22" s="476"/>
      <c r="I22" s="114"/>
      <c r="J22" s="114"/>
      <c r="K22" s="114"/>
      <c r="L22" s="114"/>
      <c r="M22" s="110"/>
      <c r="N22" s="113"/>
    </row>
    <row r="23" spans="1:14" s="20" customFormat="1" ht="12" customHeight="1">
      <c r="A23" s="91" t="s">
        <v>39</v>
      </c>
      <c r="B23" s="92" t="s">
        <v>30</v>
      </c>
      <c r="C23" s="93" t="s">
        <v>83</v>
      </c>
      <c r="D23" s="94"/>
      <c r="E23" s="114"/>
      <c r="F23" s="472"/>
      <c r="G23"/>
      <c r="H23"/>
      <c r="I23" s="114"/>
      <c r="J23" s="114"/>
      <c r="K23" s="114"/>
      <c r="L23" s="114"/>
      <c r="M23" s="110"/>
      <c r="N23" s="113"/>
    </row>
    <row r="24" spans="1:18" ht="12" customHeight="1" thickBot="1">
      <c r="A24" s="98" t="s">
        <v>38</v>
      </c>
      <c r="B24" s="99" t="s">
        <v>41</v>
      </c>
      <c r="C24" s="100" t="s">
        <v>84</v>
      </c>
      <c r="D24" s="101"/>
      <c r="E24" s="114"/>
      <c r="F24" s="473"/>
      <c r="G24"/>
      <c r="H24"/>
      <c r="I24" s="114"/>
      <c r="J24" s="114"/>
      <c r="K24" s="114"/>
      <c r="L24" s="114"/>
      <c r="M24" s="110"/>
      <c r="N24" s="113"/>
      <c r="O24" s="21"/>
      <c r="P24" s="21"/>
      <c r="Q24" s="21"/>
      <c r="R24" s="21"/>
    </row>
    <row r="25" spans="1:36" s="18" customFormat="1" ht="12" customHeight="1" thickBot="1">
      <c r="A25" s="556" t="s">
        <v>7</v>
      </c>
      <c r="B25" s="557"/>
      <c r="C25" s="78" t="s">
        <v>16</v>
      </c>
      <c r="D25" s="78" t="s">
        <v>17</v>
      </c>
      <c r="E25" s="17"/>
      <c r="F25"/>
      <c r="G25"/>
      <c r="H2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8" s="20" customFormat="1" ht="12" customHeight="1" thickBot="1">
      <c r="A26" s="84" t="s">
        <v>39</v>
      </c>
      <c r="B26" s="85" t="s">
        <v>32</v>
      </c>
      <c r="C26" s="86" t="s">
        <v>91</v>
      </c>
      <c r="D26" s="87"/>
      <c r="E26" s="117"/>
      <c r="F26" s="474"/>
      <c r="G26"/>
      <c r="H26"/>
    </row>
    <row r="27" spans="1:8" s="20" customFormat="1" ht="12" customHeight="1" thickBot="1">
      <c r="A27" s="91" t="s">
        <v>44</v>
      </c>
      <c r="B27" s="92" t="s">
        <v>42</v>
      </c>
      <c r="C27" s="93" t="s">
        <v>99</v>
      </c>
      <c r="D27" s="94"/>
      <c r="F27" s="475"/>
      <c r="G27"/>
      <c r="H27"/>
    </row>
    <row r="28" spans="1:8" s="20" customFormat="1" ht="12" customHeight="1">
      <c r="A28" s="91" t="s">
        <v>30</v>
      </c>
      <c r="B28" s="92" t="s">
        <v>33</v>
      </c>
      <c r="C28" s="96" t="s">
        <v>92</v>
      </c>
      <c r="D28" s="97"/>
      <c r="F28" s="470"/>
      <c r="G28" s="470"/>
      <c r="H28" s="477"/>
    </row>
    <row r="29" spans="1:8" s="20" customFormat="1" ht="12" customHeight="1">
      <c r="A29" s="91" t="s">
        <v>36</v>
      </c>
      <c r="B29" s="92" t="s">
        <v>38</v>
      </c>
      <c r="C29" s="93" t="s">
        <v>93</v>
      </c>
      <c r="D29" s="94"/>
      <c r="F29" s="472"/>
      <c r="G29"/>
      <c r="H29"/>
    </row>
    <row r="30" spans="1:18" ht="12" customHeight="1" thickBot="1">
      <c r="A30" s="98" t="s">
        <v>35</v>
      </c>
      <c r="B30" s="99" t="s">
        <v>41</v>
      </c>
      <c r="C30" s="100" t="s">
        <v>94</v>
      </c>
      <c r="D30" s="101"/>
      <c r="E30" s="21"/>
      <c r="F30" s="473"/>
      <c r="G30"/>
      <c r="H30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36" s="18" customFormat="1" ht="12" customHeight="1" thickBot="1">
      <c r="A31" s="556" t="s">
        <v>8</v>
      </c>
      <c r="B31" s="557"/>
      <c r="C31" s="78" t="s">
        <v>16</v>
      </c>
      <c r="D31" s="78" t="s">
        <v>17</v>
      </c>
      <c r="E31" s="106"/>
      <c r="F31"/>
      <c r="G31"/>
      <c r="H3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8" s="20" customFormat="1" ht="12" customHeight="1" thickBot="1">
      <c r="A32" s="84" t="s">
        <v>30</v>
      </c>
      <c r="B32" s="85" t="s">
        <v>36</v>
      </c>
      <c r="C32" s="86" t="s">
        <v>101</v>
      </c>
      <c r="D32" s="87"/>
      <c r="E32" s="117"/>
      <c r="F32" s="474"/>
      <c r="G32"/>
      <c r="H32"/>
    </row>
    <row r="33" spans="1:8" s="20" customFormat="1" ht="12" customHeight="1" thickBot="1">
      <c r="A33" s="91" t="s">
        <v>41</v>
      </c>
      <c r="B33" s="92" t="s">
        <v>44</v>
      </c>
      <c r="C33" s="93" t="s">
        <v>102</v>
      </c>
      <c r="D33" s="94"/>
      <c r="F33" s="475"/>
      <c r="G33"/>
      <c r="H33"/>
    </row>
    <row r="34" spans="1:8" s="20" customFormat="1" ht="12" customHeight="1">
      <c r="A34" s="91" t="s">
        <v>38</v>
      </c>
      <c r="B34" s="92" t="s">
        <v>35</v>
      </c>
      <c r="C34" s="96" t="s">
        <v>103</v>
      </c>
      <c r="D34" s="97"/>
      <c r="F34" s="470"/>
      <c r="G34" s="470"/>
      <c r="H34" s="476"/>
    </row>
    <row r="35" spans="1:8" s="20" customFormat="1" ht="12" customHeight="1">
      <c r="A35" s="91" t="s">
        <v>32</v>
      </c>
      <c r="B35" s="92" t="s">
        <v>42</v>
      </c>
      <c r="C35" s="93" t="s">
        <v>79</v>
      </c>
      <c r="D35" s="94"/>
      <c r="F35" s="472"/>
      <c r="G35"/>
      <c r="H35"/>
    </row>
    <row r="36" spans="1:18" ht="13.5" thickBot="1">
      <c r="A36" s="98" t="s">
        <v>33</v>
      </c>
      <c r="B36" s="99" t="s">
        <v>39</v>
      </c>
      <c r="C36" s="100" t="s">
        <v>104</v>
      </c>
      <c r="D36" s="101"/>
      <c r="E36" s="21"/>
      <c r="F36" s="473"/>
      <c r="G36"/>
      <c r="H36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36" s="18" customFormat="1" ht="12" customHeight="1" thickBot="1">
      <c r="A37" s="556" t="s">
        <v>9</v>
      </c>
      <c r="B37" s="557"/>
      <c r="C37" s="78" t="s">
        <v>16</v>
      </c>
      <c r="D37" s="78" t="s">
        <v>17</v>
      </c>
      <c r="E37" s="106"/>
      <c r="F37"/>
      <c r="G37"/>
      <c r="H37"/>
      <c r="I37" s="17"/>
      <c r="J37" s="17"/>
      <c r="K37" s="17"/>
      <c r="L37" s="17"/>
      <c r="M37" s="17"/>
      <c r="N37" s="17"/>
      <c r="O37" s="106"/>
      <c r="P37" s="106"/>
      <c r="Q37" s="10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19" s="20" customFormat="1" ht="12" customHeight="1" thickBot="1">
      <c r="A38" s="84" t="s">
        <v>42</v>
      </c>
      <c r="B38" s="85" t="s">
        <v>33</v>
      </c>
      <c r="C38" s="86" t="s">
        <v>113</v>
      </c>
      <c r="D38" s="87"/>
      <c r="E38" s="123"/>
      <c r="F38" s="474"/>
      <c r="G38"/>
      <c r="H38"/>
      <c r="I38" s="118"/>
      <c r="J38" s="118"/>
      <c r="K38" s="118"/>
      <c r="L38" s="118"/>
      <c r="M38" s="118"/>
      <c r="N38" s="117"/>
      <c r="O38" s="118"/>
      <c r="P38" s="118"/>
      <c r="Q38" s="117"/>
      <c r="R38" s="118"/>
      <c r="S38" s="119"/>
    </row>
    <row r="39" spans="1:15" s="20" customFormat="1" ht="12" customHeight="1" thickBot="1">
      <c r="A39" s="91" t="s">
        <v>44</v>
      </c>
      <c r="B39" s="92" t="s">
        <v>38</v>
      </c>
      <c r="C39" s="93" t="s">
        <v>118</v>
      </c>
      <c r="D39" s="94"/>
      <c r="E39" s="124"/>
      <c r="F39" s="475"/>
      <c r="G39"/>
      <c r="H39"/>
      <c r="I39" s="126"/>
      <c r="J39" s="21"/>
      <c r="K39" s="125"/>
      <c r="L39" s="21"/>
      <c r="O39" s="21"/>
    </row>
    <row r="40" spans="1:15" s="20" customFormat="1" ht="12" customHeight="1">
      <c r="A40" s="91" t="s">
        <v>41</v>
      </c>
      <c r="B40" s="92" t="s">
        <v>30</v>
      </c>
      <c r="C40" s="96" t="s">
        <v>110</v>
      </c>
      <c r="D40" s="97"/>
      <c r="E40" s="124"/>
      <c r="F40" s="470"/>
      <c r="G40" s="470"/>
      <c r="H40" s="476"/>
      <c r="I40" s="126"/>
      <c r="J40" s="21"/>
      <c r="K40" s="125"/>
      <c r="L40" s="21"/>
      <c r="O40" s="21"/>
    </row>
    <row r="41" spans="1:16" s="20" customFormat="1" ht="12" customHeight="1">
      <c r="A41" s="91" t="s">
        <v>36</v>
      </c>
      <c r="B41" s="92" t="s">
        <v>39</v>
      </c>
      <c r="C41" s="93" t="s">
        <v>117</v>
      </c>
      <c r="D41" s="94"/>
      <c r="E41" s="124"/>
      <c r="F41" s="472"/>
      <c r="G41"/>
      <c r="H41"/>
      <c r="I41" s="126"/>
      <c r="J41" s="126"/>
      <c r="K41" s="126"/>
      <c r="L41" s="126"/>
      <c r="M41" s="125"/>
      <c r="N41" s="126"/>
      <c r="O41" s="126"/>
      <c r="P41" s="125"/>
    </row>
    <row r="42" spans="1:18" ht="13.5" thickBot="1">
      <c r="A42" s="98" t="s">
        <v>35</v>
      </c>
      <c r="B42" s="99" t="s">
        <v>32</v>
      </c>
      <c r="C42" s="100" t="s">
        <v>114</v>
      </c>
      <c r="D42" s="101"/>
      <c r="E42" s="125"/>
      <c r="F42" s="473"/>
      <c r="G42"/>
      <c r="H42"/>
      <c r="I42" s="21"/>
      <c r="J42" s="21"/>
      <c r="K42" s="21"/>
      <c r="L42" s="21"/>
      <c r="M42" s="125"/>
      <c r="N42" s="127"/>
      <c r="O42" s="21"/>
      <c r="P42" s="125"/>
      <c r="Q42" s="21"/>
      <c r="R42" s="21"/>
    </row>
    <row r="43" spans="1:45" s="18" customFormat="1" ht="12" customHeight="1" thickBot="1">
      <c r="A43" s="556" t="s">
        <v>19</v>
      </c>
      <c r="B43" s="557"/>
      <c r="C43" s="78" t="s">
        <v>16</v>
      </c>
      <c r="D43" s="78" t="s">
        <v>17</v>
      </c>
      <c r="E43" s="106"/>
      <c r="F43"/>
      <c r="G43"/>
      <c r="H43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19" s="20" customFormat="1" ht="12" customHeight="1">
      <c r="A44" s="84" t="s">
        <v>35</v>
      </c>
      <c r="B44" s="85" t="s">
        <v>30</v>
      </c>
      <c r="C44" s="86" t="s">
        <v>120</v>
      </c>
      <c r="D44" s="87"/>
      <c r="E44" s="123"/>
      <c r="F44" s="474"/>
      <c r="G44"/>
      <c r="H44"/>
      <c r="I44" s="118"/>
      <c r="J44" s="118"/>
      <c r="K44" s="118"/>
      <c r="L44" s="118"/>
      <c r="M44" s="118"/>
      <c r="N44" s="117"/>
      <c r="O44" s="118"/>
      <c r="P44" s="118"/>
      <c r="Q44" s="117"/>
      <c r="R44" s="118"/>
      <c r="S44" s="119"/>
    </row>
    <row r="45" spans="1:15" s="20" customFormat="1" ht="12" customHeight="1">
      <c r="A45" s="91" t="s">
        <v>44</v>
      </c>
      <c r="B45" s="92" t="s">
        <v>36</v>
      </c>
      <c r="C45" s="93" t="s">
        <v>121</v>
      </c>
      <c r="D45" s="94"/>
      <c r="E45" s="124"/>
      <c r="F45" s="126"/>
      <c r="G45" s="126"/>
      <c r="H45" s="121"/>
      <c r="I45" s="126"/>
      <c r="J45" s="21"/>
      <c r="K45" s="125"/>
      <c r="L45" s="21"/>
      <c r="O45" s="21"/>
    </row>
    <row r="46" spans="1:15" s="20" customFormat="1" ht="12" customHeight="1">
      <c r="A46" s="91" t="s">
        <v>33</v>
      </c>
      <c r="B46" s="92" t="s">
        <v>38</v>
      </c>
      <c r="C46" s="96" t="s">
        <v>122</v>
      </c>
      <c r="D46" s="97"/>
      <c r="E46" s="124"/>
      <c r="F46" s="21"/>
      <c r="G46" s="21"/>
      <c r="H46" s="122"/>
      <c r="I46" s="126"/>
      <c r="J46" s="21"/>
      <c r="K46" s="125"/>
      <c r="L46" s="21"/>
      <c r="O46" s="21"/>
    </row>
    <row r="47" spans="1:16" s="20" customFormat="1" ht="12" customHeight="1">
      <c r="A47" s="91" t="s">
        <v>32</v>
      </c>
      <c r="B47" s="92" t="s">
        <v>41</v>
      </c>
      <c r="C47" s="93" t="s">
        <v>123</v>
      </c>
      <c r="D47" s="94"/>
      <c r="E47" s="124"/>
      <c r="F47" s="21"/>
      <c r="G47" s="127"/>
      <c r="H47" s="122"/>
      <c r="I47" s="126"/>
      <c r="J47" s="126"/>
      <c r="K47" s="126"/>
      <c r="L47" s="126"/>
      <c r="M47" s="125"/>
      <c r="N47" s="126"/>
      <c r="O47" s="126"/>
      <c r="P47" s="125"/>
    </row>
    <row r="48" spans="1:18" ht="12.75" thickBot="1">
      <c r="A48" s="98" t="s">
        <v>39</v>
      </c>
      <c r="B48" s="99" t="s">
        <v>42</v>
      </c>
      <c r="C48" s="100" t="s">
        <v>124</v>
      </c>
      <c r="D48" s="101"/>
      <c r="E48" s="125"/>
      <c r="G48" s="125"/>
      <c r="I48" s="21"/>
      <c r="J48" s="21"/>
      <c r="K48" s="21"/>
      <c r="L48" s="21"/>
      <c r="M48" s="125"/>
      <c r="N48" s="127"/>
      <c r="O48" s="21"/>
      <c r="P48" s="125"/>
      <c r="Q48" s="21"/>
      <c r="R48" s="21"/>
    </row>
    <row r="49" spans="1:45" s="18" customFormat="1" ht="12" customHeight="1" thickBot="1">
      <c r="A49" s="556" t="s">
        <v>20</v>
      </c>
      <c r="B49" s="557"/>
      <c r="C49" s="78" t="s">
        <v>16</v>
      </c>
      <c r="D49" s="78" t="s">
        <v>17</v>
      </c>
      <c r="E49" s="106"/>
      <c r="F49" s="21"/>
      <c r="G49" s="127"/>
      <c r="H49" s="122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19" s="20" customFormat="1" ht="12" customHeight="1">
      <c r="A50" s="84" t="s">
        <v>36</v>
      </c>
      <c r="B50" s="85" t="s">
        <v>33</v>
      </c>
      <c r="C50" s="86" t="s">
        <v>135</v>
      </c>
      <c r="D50" s="87"/>
      <c r="E50" s="123"/>
      <c r="F50" s="21"/>
      <c r="G50" s="127"/>
      <c r="H50" s="122"/>
      <c r="I50" s="118"/>
      <c r="J50" s="118"/>
      <c r="K50" s="118"/>
      <c r="L50" s="118"/>
      <c r="M50" s="118"/>
      <c r="N50" s="117"/>
      <c r="O50" s="118"/>
      <c r="P50" s="118"/>
      <c r="Q50" s="117"/>
      <c r="R50" s="118"/>
      <c r="S50" s="119"/>
    </row>
    <row r="51" spans="1:15" s="20" customFormat="1" ht="12" customHeight="1">
      <c r="A51" s="91" t="s">
        <v>38</v>
      </c>
      <c r="B51" s="92" t="s">
        <v>32</v>
      </c>
      <c r="C51" s="93" t="s">
        <v>133</v>
      </c>
      <c r="D51" s="94"/>
      <c r="E51" s="124"/>
      <c r="F51" s="21"/>
      <c r="G51" s="127"/>
      <c r="H51" s="122"/>
      <c r="I51" s="126"/>
      <c r="J51" s="21"/>
      <c r="K51" s="125"/>
      <c r="L51" s="21"/>
      <c r="O51" s="21"/>
    </row>
    <row r="52" spans="1:15" s="20" customFormat="1" ht="12" customHeight="1">
      <c r="A52" s="91" t="s">
        <v>35</v>
      </c>
      <c r="B52" s="92" t="s">
        <v>44</v>
      </c>
      <c r="C52" s="96" t="s">
        <v>134</v>
      </c>
      <c r="D52" s="97"/>
      <c r="E52" s="124"/>
      <c r="F52" s="21"/>
      <c r="G52" s="127"/>
      <c r="H52" s="122"/>
      <c r="I52" s="126"/>
      <c r="J52" s="21"/>
      <c r="K52" s="125"/>
      <c r="L52" s="21"/>
      <c r="O52" s="21"/>
    </row>
    <row r="53" spans="1:16" s="20" customFormat="1" ht="12" customHeight="1">
      <c r="A53" s="91" t="s">
        <v>41</v>
      </c>
      <c r="B53" s="92" t="s">
        <v>39</v>
      </c>
      <c r="C53" s="93" t="s">
        <v>130</v>
      </c>
      <c r="D53" s="94"/>
      <c r="E53" s="124"/>
      <c r="F53" s="21"/>
      <c r="G53" s="127"/>
      <c r="H53" s="122"/>
      <c r="I53" s="126"/>
      <c r="J53" s="126"/>
      <c r="K53" s="126"/>
      <c r="L53" s="126"/>
      <c r="M53" s="125"/>
      <c r="N53" s="126"/>
      <c r="O53" s="126"/>
      <c r="P53" s="125"/>
    </row>
    <row r="54" spans="1:18" ht="12.75" thickBot="1">
      <c r="A54" s="98" t="s">
        <v>42</v>
      </c>
      <c r="B54" s="99" t="s">
        <v>30</v>
      </c>
      <c r="C54" s="100" t="s">
        <v>154</v>
      </c>
      <c r="D54" s="101"/>
      <c r="E54" s="125"/>
      <c r="I54" s="21"/>
      <c r="J54" s="21"/>
      <c r="K54" s="21"/>
      <c r="L54" s="21"/>
      <c r="M54" s="125"/>
      <c r="N54" s="127"/>
      <c r="O54" s="21"/>
      <c r="P54" s="125"/>
      <c r="Q54" s="21"/>
      <c r="R54" s="21"/>
    </row>
    <row r="56" spans="5:18" ht="12">
      <c r="E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21.75" customHeight="1" thickBot="1">
      <c r="A57" s="502" t="s">
        <v>153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</row>
    <row r="58" spans="1:18" ht="12">
      <c r="A58" s="132" t="s">
        <v>42</v>
      </c>
      <c r="B58" s="146" t="s">
        <v>35</v>
      </c>
      <c r="C58" s="478" t="s">
        <v>82</v>
      </c>
      <c r="E58" s="21"/>
      <c r="F58" s="132" t="s">
        <v>32</v>
      </c>
      <c r="G58" s="487">
        <f>J58*2</f>
        <v>2</v>
      </c>
      <c r="H58" s="488"/>
      <c r="I58" s="489">
        <f>J58+K58</f>
        <v>2</v>
      </c>
      <c r="J58" s="413">
        <v>1</v>
      </c>
      <c r="K58" s="44">
        <v>1</v>
      </c>
      <c r="L58" s="413">
        <v>141</v>
      </c>
      <c r="M58" s="44">
        <v>128</v>
      </c>
      <c r="N58" s="490">
        <f>L58-M58</f>
        <v>13</v>
      </c>
      <c r="O58" s="491">
        <f>L58/I58</f>
        <v>70.5</v>
      </c>
      <c r="P58" s="418">
        <f>M58/I58</f>
        <v>64</v>
      </c>
      <c r="Q58" s="492">
        <f>N58/I58</f>
        <v>6.5</v>
      </c>
      <c r="R58" s="493">
        <f>L58/M58</f>
        <v>1.1015625</v>
      </c>
    </row>
    <row r="59" spans="1:18" ht="12">
      <c r="A59" s="136" t="s">
        <v>32</v>
      </c>
      <c r="B59" s="147" t="s">
        <v>42</v>
      </c>
      <c r="C59" s="141" t="s">
        <v>79</v>
      </c>
      <c r="E59" s="21"/>
      <c r="F59" s="136" t="s">
        <v>42</v>
      </c>
      <c r="G59" s="481">
        <f>J59*2</f>
        <v>2</v>
      </c>
      <c r="H59" s="482"/>
      <c r="I59" s="483">
        <f>J59+K59</f>
        <v>2</v>
      </c>
      <c r="J59" s="95">
        <v>1</v>
      </c>
      <c r="K59" s="46">
        <v>1</v>
      </c>
      <c r="L59" s="95">
        <v>140</v>
      </c>
      <c r="M59" s="46">
        <v>143</v>
      </c>
      <c r="N59" s="484">
        <f>L59-M59</f>
        <v>-3</v>
      </c>
      <c r="O59" s="485">
        <f>L59/I59</f>
        <v>70</v>
      </c>
      <c r="P59" s="47">
        <f>M59/I59</f>
        <v>71.5</v>
      </c>
      <c r="Q59" s="486">
        <f>N59/I59</f>
        <v>-1.5</v>
      </c>
      <c r="R59" s="494">
        <f>L59/M59</f>
        <v>0.9790209790209791</v>
      </c>
    </row>
    <row r="60" spans="1:18" ht="12">
      <c r="A60" s="136" t="s">
        <v>35</v>
      </c>
      <c r="B60" s="148" t="s">
        <v>32</v>
      </c>
      <c r="C60" s="139" t="s">
        <v>114</v>
      </c>
      <c r="E60" s="21"/>
      <c r="F60" s="136" t="s">
        <v>35</v>
      </c>
      <c r="G60" s="481">
        <f>J60*2</f>
        <v>2</v>
      </c>
      <c r="H60" s="482"/>
      <c r="I60" s="483">
        <f>J60+K60</f>
        <v>2</v>
      </c>
      <c r="J60" s="95">
        <v>1</v>
      </c>
      <c r="K60" s="46">
        <v>1</v>
      </c>
      <c r="L60" s="95">
        <v>118</v>
      </c>
      <c r="M60" s="46">
        <v>128</v>
      </c>
      <c r="N60" s="484">
        <f>L60-M60</f>
        <v>-10</v>
      </c>
      <c r="O60" s="485">
        <f>L60/I60</f>
        <v>59</v>
      </c>
      <c r="P60" s="47">
        <f>M60/I60</f>
        <v>64</v>
      </c>
      <c r="Q60" s="486">
        <f>N60/I60</f>
        <v>-5</v>
      </c>
      <c r="R60" s="494">
        <f>L60/M60</f>
        <v>0.921875</v>
      </c>
    </row>
  </sheetData>
  <mergeCells count="9">
    <mergeCell ref="A1:B1"/>
    <mergeCell ref="A7:B7"/>
    <mergeCell ref="A13:B13"/>
    <mergeCell ref="A43:B43"/>
    <mergeCell ref="A49:B49"/>
    <mergeCell ref="A19:B19"/>
    <mergeCell ref="A25:B25"/>
    <mergeCell ref="A31:B31"/>
    <mergeCell ref="A37:B37"/>
  </mergeCells>
  <conditionalFormatting sqref="R58:R60 R7:R11 R2:R5">
    <cfRule type="cellIs" priority="1" dxfId="0" operator="lessThan" stopIfTrue="1">
      <formula>1</formula>
    </cfRule>
    <cfRule type="cellIs" priority="2" dxfId="1" operator="greaterThanOrEqual" stopIfTrue="1">
      <formula>1</formula>
    </cfRule>
  </conditionalFormatting>
  <conditionalFormatting sqref="N58:N60 Q58:Q60 R6 Q2:Q11 N2:N11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conditionalFormatting sqref="N12">
    <cfRule type="cellIs" priority="5" dxfId="0" operator="notEqual" stopIfTrue="1">
      <formula>0</formula>
    </cfRule>
  </conditionalFormatting>
  <conditionalFormatting sqref="H12">
    <cfRule type="cellIs" priority="6" dxfId="2" operator="notEqual" stopIfTrue="1">
      <formula>0</formula>
    </cfRule>
    <cfRule type="cellIs" priority="7" dxfId="3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U62"/>
  <sheetViews>
    <sheetView tabSelected="1" workbookViewId="0" topLeftCell="A1">
      <pane xSplit="6" ySplit="18" topLeftCell="G19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L3" sqref="L3"/>
    </sheetView>
  </sheetViews>
  <sheetFormatPr defaultColWidth="9.140625" defaultRowHeight="12.75"/>
  <cols>
    <col min="1" max="1" width="22.7109375" style="128" customWidth="1"/>
    <col min="2" max="2" width="22.7109375" style="21" customWidth="1"/>
    <col min="3" max="4" width="9.7109375" style="127" customWidth="1"/>
    <col min="5" max="5" width="3.8515625" style="127" customWidth="1"/>
    <col min="6" max="6" width="23.7109375" style="21" customWidth="1"/>
    <col min="7" max="7" width="3.8515625" style="127" customWidth="1"/>
    <col min="8" max="8" width="3.8515625" style="122" customWidth="1"/>
    <col min="9" max="9" width="4.28125" style="127" customWidth="1"/>
    <col min="10" max="10" width="3.7109375" style="127" customWidth="1"/>
    <col min="11" max="11" width="4.8515625" style="127" customWidth="1"/>
    <col min="12" max="12" width="4.7109375" style="127" customWidth="1"/>
    <col min="13" max="13" width="5.28125" style="127" customWidth="1"/>
    <col min="14" max="14" width="4.7109375" style="125" customWidth="1"/>
    <col min="15" max="16" width="5.7109375" style="127" customWidth="1"/>
    <col min="17" max="17" width="5.7109375" style="125" customWidth="1"/>
    <col min="18" max="18" width="7.7109375" style="127" customWidth="1"/>
    <col min="19" max="19" width="2.28125" style="21" customWidth="1"/>
    <col min="20" max="16384" width="9.140625" style="21" customWidth="1"/>
  </cols>
  <sheetData>
    <row r="1" spans="1:47" s="18" customFormat="1" ht="12" customHeight="1" thickBot="1">
      <c r="A1" s="558" t="s">
        <v>0</v>
      </c>
      <c r="B1" s="559"/>
      <c r="C1" s="129" t="s">
        <v>16</v>
      </c>
      <c r="D1" s="129" t="s">
        <v>17</v>
      </c>
      <c r="E1" s="130" t="s">
        <v>5</v>
      </c>
      <c r="F1" s="41" t="s">
        <v>21</v>
      </c>
      <c r="G1" s="131" t="s">
        <v>5</v>
      </c>
      <c r="H1" s="80" t="s">
        <v>25</v>
      </c>
      <c r="I1" s="176" t="s">
        <v>3</v>
      </c>
      <c r="J1" s="81" t="s">
        <v>4</v>
      </c>
      <c r="K1" s="156" t="s">
        <v>5</v>
      </c>
      <c r="L1" s="160" t="s">
        <v>11</v>
      </c>
      <c r="M1" s="82" t="s">
        <v>12</v>
      </c>
      <c r="N1" s="83" t="s">
        <v>14</v>
      </c>
      <c r="O1" s="160" t="s">
        <v>22</v>
      </c>
      <c r="P1" s="82" t="s">
        <v>23</v>
      </c>
      <c r="Q1" s="83" t="s">
        <v>15</v>
      </c>
      <c r="R1" s="167" t="s">
        <v>13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5" s="18" customFormat="1" ht="12" customHeight="1">
      <c r="A2" s="132" t="s">
        <v>57</v>
      </c>
      <c r="B2" s="133" t="s">
        <v>51</v>
      </c>
      <c r="C2" s="134" t="s">
        <v>58</v>
      </c>
      <c r="D2" s="135" t="s">
        <v>151</v>
      </c>
      <c r="E2" s="410">
        <v>1</v>
      </c>
      <c r="F2" s="358" t="s">
        <v>52</v>
      </c>
      <c r="G2" s="359">
        <f aca="true" t="shared" si="0" ref="G2:G11">J2*2</f>
        <v>20</v>
      </c>
      <c r="H2" s="411"/>
      <c r="I2" s="412">
        <f aca="true" t="shared" si="1" ref="I2:I11">J2+K2</f>
        <v>11</v>
      </c>
      <c r="J2" s="413">
        <v>10</v>
      </c>
      <c r="K2" s="414">
        <v>1</v>
      </c>
      <c r="L2" s="415">
        <v>714</v>
      </c>
      <c r="M2" s="44">
        <v>615</v>
      </c>
      <c r="N2" s="416">
        <f aca="true" t="shared" si="2" ref="N2:N11">L2-M2</f>
        <v>99</v>
      </c>
      <c r="O2" s="417">
        <f aca="true" t="shared" si="3" ref="O2:O12">L2/I2</f>
        <v>64.9090909090909</v>
      </c>
      <c r="P2" s="418">
        <f aca="true" t="shared" si="4" ref="P2:P12">M2/I2</f>
        <v>55.90909090909091</v>
      </c>
      <c r="Q2" s="419">
        <f aca="true" t="shared" si="5" ref="Q2:Q12">N2/I2</f>
        <v>9</v>
      </c>
      <c r="R2" s="508">
        <f aca="true" t="shared" si="6" ref="R2:R12">L2/M2</f>
        <v>1.1609756097560975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18" customFormat="1" ht="12" customHeight="1">
      <c r="A3" s="136" t="s">
        <v>49</v>
      </c>
      <c r="B3" s="137" t="s">
        <v>54</v>
      </c>
      <c r="C3" s="138" t="s">
        <v>59</v>
      </c>
      <c r="D3" s="139" t="s">
        <v>148</v>
      </c>
      <c r="E3" s="420">
        <v>2</v>
      </c>
      <c r="F3" s="360" t="s">
        <v>49</v>
      </c>
      <c r="G3" s="361">
        <f t="shared" si="0"/>
        <v>18</v>
      </c>
      <c r="H3" s="187"/>
      <c r="I3" s="178">
        <f t="shared" si="1"/>
        <v>11</v>
      </c>
      <c r="J3" s="95">
        <v>9</v>
      </c>
      <c r="K3" s="158">
        <v>2</v>
      </c>
      <c r="L3" s="163">
        <v>704</v>
      </c>
      <c r="M3" s="46">
        <v>679</v>
      </c>
      <c r="N3" s="164">
        <f t="shared" si="2"/>
        <v>25</v>
      </c>
      <c r="O3" s="171">
        <f t="shared" si="3"/>
        <v>64</v>
      </c>
      <c r="P3" s="47">
        <f t="shared" si="4"/>
        <v>61.72727272727273</v>
      </c>
      <c r="Q3" s="172">
        <f t="shared" si="5"/>
        <v>2.272727272727273</v>
      </c>
      <c r="R3" s="509">
        <f t="shared" si="6"/>
        <v>1.036818851251841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20" customFormat="1" ht="12" customHeight="1">
      <c r="A4" s="136" t="s">
        <v>55</v>
      </c>
      <c r="B4" s="137" t="s">
        <v>48</v>
      </c>
      <c r="C4" s="140" t="s">
        <v>60</v>
      </c>
      <c r="D4" s="141" t="s">
        <v>149</v>
      </c>
      <c r="E4" s="420">
        <v>3</v>
      </c>
      <c r="F4" s="360" t="s">
        <v>57</v>
      </c>
      <c r="G4" s="361">
        <f t="shared" si="0"/>
        <v>14</v>
      </c>
      <c r="H4" s="187">
        <v>-1</v>
      </c>
      <c r="I4" s="178">
        <f t="shared" si="1"/>
        <v>11</v>
      </c>
      <c r="J4" s="95">
        <v>7</v>
      </c>
      <c r="K4" s="158">
        <v>4</v>
      </c>
      <c r="L4" s="163">
        <v>800</v>
      </c>
      <c r="M4" s="46">
        <v>670</v>
      </c>
      <c r="N4" s="164">
        <f t="shared" si="2"/>
        <v>130</v>
      </c>
      <c r="O4" s="171">
        <f t="shared" si="3"/>
        <v>72.72727272727273</v>
      </c>
      <c r="P4" s="47">
        <f t="shared" si="4"/>
        <v>60.90909090909091</v>
      </c>
      <c r="Q4" s="172">
        <f t="shared" si="5"/>
        <v>11.818181818181818</v>
      </c>
      <c r="R4" s="509">
        <f t="shared" si="6"/>
        <v>1.1940298507462686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s="18" customFormat="1" ht="12" customHeight="1" thickBot="1">
      <c r="A5" s="136" t="s">
        <v>53</v>
      </c>
      <c r="B5" s="137" t="s">
        <v>56</v>
      </c>
      <c r="C5" s="138" t="s">
        <v>27</v>
      </c>
      <c r="D5" s="139" t="s">
        <v>150</v>
      </c>
      <c r="E5" s="421">
        <v>4</v>
      </c>
      <c r="F5" s="360" t="s">
        <v>55</v>
      </c>
      <c r="G5" s="361">
        <f>J5*2</f>
        <v>14</v>
      </c>
      <c r="H5" s="187">
        <v>1</v>
      </c>
      <c r="I5" s="178">
        <f>J5+K5</f>
        <v>11</v>
      </c>
      <c r="J5" s="95">
        <v>7</v>
      </c>
      <c r="K5" s="158">
        <v>4</v>
      </c>
      <c r="L5" s="163">
        <v>790</v>
      </c>
      <c r="M5" s="46">
        <v>672</v>
      </c>
      <c r="N5" s="164">
        <f>L5-M5</f>
        <v>118</v>
      </c>
      <c r="O5" s="171">
        <f>L5/I5</f>
        <v>71.81818181818181</v>
      </c>
      <c r="P5" s="47">
        <f>M5/I5</f>
        <v>61.09090909090909</v>
      </c>
      <c r="Q5" s="172">
        <f>N5/I5</f>
        <v>10.727272727272727</v>
      </c>
      <c r="R5" s="509">
        <f>L5/M5</f>
        <v>1.1755952380952381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20" customFormat="1" ht="12" customHeight="1" thickBot="1">
      <c r="A6" s="142" t="s">
        <v>50</v>
      </c>
      <c r="B6" s="143" t="s">
        <v>52</v>
      </c>
      <c r="C6" s="144" t="s">
        <v>24</v>
      </c>
      <c r="D6" s="145" t="s">
        <v>152</v>
      </c>
      <c r="E6" s="102">
        <v>5</v>
      </c>
      <c r="F6" s="408" t="s">
        <v>50</v>
      </c>
      <c r="G6" s="409">
        <f t="shared" si="0"/>
        <v>12</v>
      </c>
      <c r="H6" s="186">
        <v>-1</v>
      </c>
      <c r="I6" s="177">
        <f t="shared" si="1"/>
        <v>11</v>
      </c>
      <c r="J6" s="88">
        <v>6</v>
      </c>
      <c r="K6" s="157">
        <v>5</v>
      </c>
      <c r="L6" s="161">
        <v>741</v>
      </c>
      <c r="M6" s="89">
        <v>730</v>
      </c>
      <c r="N6" s="162">
        <f t="shared" si="2"/>
        <v>11</v>
      </c>
      <c r="O6" s="169">
        <f t="shared" si="3"/>
        <v>67.36363636363636</v>
      </c>
      <c r="P6" s="90">
        <f t="shared" si="4"/>
        <v>66.36363636363636</v>
      </c>
      <c r="Q6" s="170">
        <f t="shared" si="5"/>
        <v>1</v>
      </c>
      <c r="R6" s="510">
        <f t="shared" si="6"/>
        <v>1.015068493150685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18" customFormat="1" ht="12" customHeight="1" thickBot="1">
      <c r="A7" s="558" t="s">
        <v>1</v>
      </c>
      <c r="B7" s="559"/>
      <c r="C7" s="129" t="s">
        <v>16</v>
      </c>
      <c r="D7" s="129" t="s">
        <v>17</v>
      </c>
      <c r="E7" s="103">
        <v>6</v>
      </c>
      <c r="F7" s="422" t="s">
        <v>56</v>
      </c>
      <c r="G7" s="423">
        <f>J7*2</f>
        <v>12</v>
      </c>
      <c r="H7" s="424">
        <v>1</v>
      </c>
      <c r="I7" s="425">
        <f>J7+K7</f>
        <v>11</v>
      </c>
      <c r="J7" s="426">
        <v>6</v>
      </c>
      <c r="K7" s="427">
        <v>5</v>
      </c>
      <c r="L7" s="428">
        <v>696</v>
      </c>
      <c r="M7" s="429">
        <v>706</v>
      </c>
      <c r="N7" s="430">
        <f>L7-M7</f>
        <v>-10</v>
      </c>
      <c r="O7" s="431">
        <f>L7/I7</f>
        <v>63.27272727272727</v>
      </c>
      <c r="P7" s="432">
        <f>M7/I7</f>
        <v>64.18181818181819</v>
      </c>
      <c r="Q7" s="433">
        <f>N7/I7</f>
        <v>-0.9090909090909091</v>
      </c>
      <c r="R7" s="511">
        <f>L7/M7</f>
        <v>0.9858356940509915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8" customFormat="1" ht="12" customHeight="1">
      <c r="A8" s="132" t="s">
        <v>48</v>
      </c>
      <c r="B8" s="146" t="s">
        <v>49</v>
      </c>
      <c r="C8" s="134" t="s">
        <v>66</v>
      </c>
      <c r="D8" s="135" t="s">
        <v>163</v>
      </c>
      <c r="E8" s="103">
        <v>7</v>
      </c>
      <c r="F8" s="360" t="s">
        <v>51</v>
      </c>
      <c r="G8" s="361">
        <f>J8*2</f>
        <v>10</v>
      </c>
      <c r="H8" s="187"/>
      <c r="I8" s="178">
        <f>J8+K8</f>
        <v>11</v>
      </c>
      <c r="J8" s="95">
        <v>5</v>
      </c>
      <c r="K8" s="158">
        <v>6</v>
      </c>
      <c r="L8" s="163">
        <v>696</v>
      </c>
      <c r="M8" s="46">
        <v>736</v>
      </c>
      <c r="N8" s="164">
        <f>L8-M8</f>
        <v>-40</v>
      </c>
      <c r="O8" s="171">
        <f>L8/I8</f>
        <v>63.27272727272727</v>
      </c>
      <c r="P8" s="47">
        <f>M8/I8</f>
        <v>66.9090909090909</v>
      </c>
      <c r="Q8" s="172">
        <f>N8/I8</f>
        <v>-3.6363636363636362</v>
      </c>
      <c r="R8" s="509">
        <f>L8/M8</f>
        <v>0.9456521739130435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18" customFormat="1" ht="12" customHeight="1">
      <c r="A9" s="136" t="s">
        <v>50</v>
      </c>
      <c r="B9" s="147" t="s">
        <v>51</v>
      </c>
      <c r="C9" s="138" t="s">
        <v>67</v>
      </c>
      <c r="D9" s="139" t="s">
        <v>156</v>
      </c>
      <c r="E9" s="103">
        <v>8</v>
      </c>
      <c r="F9" s="360" t="s">
        <v>48</v>
      </c>
      <c r="G9" s="361">
        <f t="shared" si="0"/>
        <v>6</v>
      </c>
      <c r="H9" s="187"/>
      <c r="I9" s="178">
        <f t="shared" si="1"/>
        <v>11</v>
      </c>
      <c r="J9" s="95">
        <v>3</v>
      </c>
      <c r="K9" s="158">
        <v>8</v>
      </c>
      <c r="L9" s="163">
        <v>697</v>
      </c>
      <c r="M9" s="46">
        <v>764</v>
      </c>
      <c r="N9" s="164">
        <f t="shared" si="2"/>
        <v>-67</v>
      </c>
      <c r="O9" s="171">
        <f t="shared" si="3"/>
        <v>63.36363636363637</v>
      </c>
      <c r="P9" s="47">
        <f t="shared" si="4"/>
        <v>69.45454545454545</v>
      </c>
      <c r="Q9" s="172">
        <f t="shared" si="5"/>
        <v>-6.090909090909091</v>
      </c>
      <c r="R9" s="509">
        <f t="shared" si="6"/>
        <v>0.912303664921466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2" customHeight="1">
      <c r="A10" s="136" t="s">
        <v>52</v>
      </c>
      <c r="B10" s="148" t="s">
        <v>53</v>
      </c>
      <c r="C10" s="140" t="s">
        <v>68</v>
      </c>
      <c r="D10" s="141" t="s">
        <v>158</v>
      </c>
      <c r="E10" s="103">
        <v>9</v>
      </c>
      <c r="F10" s="360" t="s">
        <v>53</v>
      </c>
      <c r="G10" s="361">
        <f t="shared" si="0"/>
        <v>4</v>
      </c>
      <c r="H10" s="187"/>
      <c r="I10" s="178">
        <f t="shared" si="1"/>
        <v>11</v>
      </c>
      <c r="J10" s="95">
        <v>2</v>
      </c>
      <c r="K10" s="158">
        <v>9</v>
      </c>
      <c r="L10" s="163">
        <v>678</v>
      </c>
      <c r="M10" s="46">
        <v>806</v>
      </c>
      <c r="N10" s="164">
        <f t="shared" si="2"/>
        <v>-128</v>
      </c>
      <c r="O10" s="171">
        <f t="shared" si="3"/>
        <v>61.63636363636363</v>
      </c>
      <c r="P10" s="47">
        <f t="shared" si="4"/>
        <v>73.27272727272727</v>
      </c>
      <c r="Q10" s="172">
        <f t="shared" si="5"/>
        <v>-11.636363636363637</v>
      </c>
      <c r="R10" s="509">
        <f t="shared" si="6"/>
        <v>0.8411910669975186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2" customHeight="1" thickBot="1">
      <c r="A11" s="136" t="s">
        <v>54</v>
      </c>
      <c r="B11" s="147" t="s">
        <v>55</v>
      </c>
      <c r="C11" s="138" t="s">
        <v>69</v>
      </c>
      <c r="D11" s="139" t="s">
        <v>162</v>
      </c>
      <c r="E11" s="175">
        <v>10</v>
      </c>
      <c r="F11" s="362" t="s">
        <v>54</v>
      </c>
      <c r="G11" s="363">
        <f t="shared" si="0"/>
        <v>0</v>
      </c>
      <c r="H11" s="188"/>
      <c r="I11" s="179">
        <f t="shared" si="1"/>
        <v>11</v>
      </c>
      <c r="J11" s="105">
        <v>0</v>
      </c>
      <c r="K11" s="159">
        <v>11</v>
      </c>
      <c r="L11" s="165">
        <v>573</v>
      </c>
      <c r="M11" s="53">
        <v>782</v>
      </c>
      <c r="N11" s="166">
        <f t="shared" si="2"/>
        <v>-209</v>
      </c>
      <c r="O11" s="173">
        <f t="shared" si="3"/>
        <v>52.09090909090909</v>
      </c>
      <c r="P11" s="153">
        <f t="shared" si="4"/>
        <v>71.0909090909091</v>
      </c>
      <c r="Q11" s="174">
        <f t="shared" si="5"/>
        <v>-19</v>
      </c>
      <c r="R11" s="512">
        <f t="shared" si="6"/>
        <v>0.7327365728900256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20" customFormat="1" ht="12" customHeight="1" thickBot="1">
      <c r="A12" s="142" t="s">
        <v>56</v>
      </c>
      <c r="B12" s="149" t="s">
        <v>57</v>
      </c>
      <c r="C12" s="144" t="s">
        <v>31</v>
      </c>
      <c r="D12" s="145" t="s">
        <v>157</v>
      </c>
      <c r="E12" s="442"/>
      <c r="F12" s="443"/>
      <c r="G12" s="189">
        <f aca="true" t="shared" si="7" ref="G12:N12">SUM(G2:G11)</f>
        <v>110</v>
      </c>
      <c r="H12" s="387">
        <f t="shared" si="7"/>
        <v>0</v>
      </c>
      <c r="I12" s="184">
        <f t="shared" si="7"/>
        <v>110</v>
      </c>
      <c r="J12" s="185">
        <f t="shared" si="7"/>
        <v>55</v>
      </c>
      <c r="K12" s="155">
        <f t="shared" si="7"/>
        <v>55</v>
      </c>
      <c r="L12" s="183">
        <f t="shared" si="7"/>
        <v>7089</v>
      </c>
      <c r="M12" s="154">
        <f t="shared" si="7"/>
        <v>7160</v>
      </c>
      <c r="N12" s="180">
        <f t="shared" si="7"/>
        <v>-71</v>
      </c>
      <c r="O12" s="181">
        <f t="shared" si="3"/>
        <v>64.44545454545455</v>
      </c>
      <c r="P12" s="182">
        <f t="shared" si="4"/>
        <v>65.0909090909091</v>
      </c>
      <c r="Q12" s="155">
        <f t="shared" si="5"/>
        <v>-0.6454545454545455</v>
      </c>
      <c r="R12" s="168">
        <f t="shared" si="6"/>
        <v>0.9900837988826816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2" customHeight="1" thickBot="1">
      <c r="A13" s="558" t="s">
        <v>2</v>
      </c>
      <c r="B13" s="559"/>
      <c r="C13" s="129" t="s">
        <v>16</v>
      </c>
      <c r="D13" s="129" t="s">
        <v>17</v>
      </c>
      <c r="E13" s="106"/>
      <c r="F13" s="106"/>
      <c r="G13" s="106"/>
      <c r="H13" s="10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14" s="20" customFormat="1" ht="12" customHeight="1">
      <c r="A14" s="132" t="s">
        <v>56</v>
      </c>
      <c r="B14" s="146" t="s">
        <v>52</v>
      </c>
      <c r="C14" s="134" t="s">
        <v>76</v>
      </c>
      <c r="D14" s="135"/>
      <c r="E14" s="108"/>
      <c r="F14" s="109"/>
      <c r="G14" s="110"/>
      <c r="H14" s="111"/>
      <c r="I14" s="112"/>
      <c r="J14" s="110"/>
      <c r="K14" s="110"/>
      <c r="L14" s="110"/>
      <c r="M14" s="110"/>
      <c r="N14" s="113"/>
    </row>
    <row r="15" spans="1:14" s="20" customFormat="1" ht="12" customHeight="1">
      <c r="A15" s="136" t="s">
        <v>54</v>
      </c>
      <c r="B15" s="147" t="s">
        <v>48</v>
      </c>
      <c r="C15" s="140" t="s">
        <v>77</v>
      </c>
      <c r="D15" s="139"/>
      <c r="E15" s="114"/>
      <c r="F15" s="115"/>
      <c r="G15" s="115"/>
      <c r="H15" s="115"/>
      <c r="I15" s="114"/>
      <c r="J15" s="114"/>
      <c r="K15" s="114"/>
      <c r="L15" s="114"/>
      <c r="M15" s="110"/>
      <c r="N15" s="113"/>
    </row>
    <row r="16" spans="1:14" s="20" customFormat="1" ht="12" customHeight="1">
      <c r="A16" s="136" t="s">
        <v>57</v>
      </c>
      <c r="B16" s="147" t="s">
        <v>50</v>
      </c>
      <c r="C16" s="140" t="s">
        <v>73</v>
      </c>
      <c r="D16" s="141"/>
      <c r="E16" s="114"/>
      <c r="I16" s="114"/>
      <c r="J16" s="114"/>
      <c r="K16" s="114"/>
      <c r="L16" s="114"/>
      <c r="M16" s="110"/>
      <c r="N16" s="113"/>
    </row>
    <row r="17" spans="1:14" s="20" customFormat="1" ht="12" customHeight="1">
      <c r="A17" s="150" t="s">
        <v>49</v>
      </c>
      <c r="B17" s="147" t="s">
        <v>51</v>
      </c>
      <c r="C17" s="138" t="s">
        <v>78</v>
      </c>
      <c r="D17" s="139"/>
      <c r="E17" s="114"/>
      <c r="F17" s="119"/>
      <c r="G17" s="119"/>
      <c r="H17" s="119"/>
      <c r="I17" s="114"/>
      <c r="J17" s="114"/>
      <c r="K17" s="114"/>
      <c r="L17" s="114"/>
      <c r="M17" s="110"/>
      <c r="N17" s="113"/>
    </row>
    <row r="18" spans="1:18" ht="12" customHeight="1" thickBot="1">
      <c r="A18" s="142" t="s">
        <v>55</v>
      </c>
      <c r="B18" s="149" t="s">
        <v>53</v>
      </c>
      <c r="C18" s="144" t="s">
        <v>79</v>
      </c>
      <c r="D18" s="145"/>
      <c r="E18" s="114"/>
      <c r="F18" s="503"/>
      <c r="G18" s="504"/>
      <c r="H18" s="505"/>
      <c r="I18" s="114"/>
      <c r="J18" s="114"/>
      <c r="K18" s="114"/>
      <c r="L18" s="114"/>
      <c r="M18" s="110"/>
      <c r="N18" s="113"/>
      <c r="O18" s="21"/>
      <c r="P18" s="21"/>
      <c r="Q18" s="21"/>
      <c r="R18" s="21"/>
    </row>
    <row r="19" spans="1:36" s="18" customFormat="1" ht="12" customHeight="1" thickBot="1">
      <c r="A19" s="558" t="s">
        <v>6</v>
      </c>
      <c r="B19" s="559"/>
      <c r="C19" s="129" t="s">
        <v>16</v>
      </c>
      <c r="D19" s="129" t="s">
        <v>17</v>
      </c>
      <c r="E19" s="114"/>
      <c r="F19" s="106"/>
      <c r="G19" s="106"/>
      <c r="H19" s="106"/>
      <c r="I19" s="114"/>
      <c r="J19" s="114"/>
      <c r="K19" s="114"/>
      <c r="L19" s="114"/>
      <c r="M19" s="110"/>
      <c r="N19" s="1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14" s="20" customFormat="1" ht="12" customHeight="1">
      <c r="A20" s="132" t="s">
        <v>50</v>
      </c>
      <c r="B20" s="148" t="s">
        <v>56</v>
      </c>
      <c r="C20" s="134" t="s">
        <v>85</v>
      </c>
      <c r="D20" s="135"/>
      <c r="E20" s="114"/>
      <c r="F20" s="119"/>
      <c r="G20" s="119"/>
      <c r="H20" s="119"/>
      <c r="I20" s="114"/>
      <c r="J20" s="114"/>
      <c r="K20" s="114"/>
      <c r="L20" s="114"/>
      <c r="M20" s="110"/>
      <c r="N20" s="113"/>
    </row>
    <row r="21" spans="1:14" s="20" customFormat="1" ht="12" customHeight="1">
      <c r="A21" s="136" t="s">
        <v>48</v>
      </c>
      <c r="B21" s="147" t="s">
        <v>57</v>
      </c>
      <c r="C21" s="138" t="s">
        <v>86</v>
      </c>
      <c r="D21" s="139"/>
      <c r="E21" s="114"/>
      <c r="F21" s="119"/>
      <c r="G21" s="119"/>
      <c r="H21" s="119"/>
      <c r="I21" s="114"/>
      <c r="J21" s="114"/>
      <c r="K21" s="114"/>
      <c r="L21" s="114"/>
      <c r="M21" s="110"/>
      <c r="N21" s="113"/>
    </row>
    <row r="22" spans="1:14" s="20" customFormat="1" ht="12" customHeight="1">
      <c r="A22" s="136" t="s">
        <v>52</v>
      </c>
      <c r="B22" s="147" t="s">
        <v>51</v>
      </c>
      <c r="C22" s="140" t="s">
        <v>87</v>
      </c>
      <c r="D22" s="141"/>
      <c r="E22" s="114"/>
      <c r="F22" s="503"/>
      <c r="G22" s="503"/>
      <c r="H22" s="505"/>
      <c r="I22" s="114"/>
      <c r="J22" s="114"/>
      <c r="K22" s="114"/>
      <c r="L22" s="114"/>
      <c r="M22" s="110"/>
      <c r="N22" s="113"/>
    </row>
    <row r="23" spans="1:14" s="20" customFormat="1" ht="12" customHeight="1">
      <c r="A23" s="136" t="s">
        <v>53</v>
      </c>
      <c r="B23" s="147" t="s">
        <v>54</v>
      </c>
      <c r="C23" s="138" t="s">
        <v>88</v>
      </c>
      <c r="D23" s="139"/>
      <c r="E23" s="114"/>
      <c r="F23" s="106"/>
      <c r="G23" s="17"/>
      <c r="H23" s="116"/>
      <c r="I23" s="114"/>
      <c r="J23" s="114"/>
      <c r="K23" s="114"/>
      <c r="L23" s="114"/>
      <c r="M23" s="110"/>
      <c r="N23" s="113"/>
    </row>
    <row r="24" spans="1:18" ht="12" customHeight="1" thickBot="1">
      <c r="A24" s="142" t="s">
        <v>49</v>
      </c>
      <c r="B24" s="149" t="s">
        <v>55</v>
      </c>
      <c r="C24" s="144" t="s">
        <v>89</v>
      </c>
      <c r="D24" s="145"/>
      <c r="E24" s="114"/>
      <c r="F24" s="118"/>
      <c r="G24" s="119"/>
      <c r="H24" s="120"/>
      <c r="I24" s="114"/>
      <c r="J24" s="114"/>
      <c r="K24" s="114"/>
      <c r="L24" s="114"/>
      <c r="M24" s="110"/>
      <c r="N24" s="113"/>
      <c r="O24" s="21"/>
      <c r="P24" s="21"/>
      <c r="Q24" s="21"/>
      <c r="R24" s="21"/>
    </row>
    <row r="25" spans="1:36" s="18" customFormat="1" ht="12" customHeight="1" thickBot="1">
      <c r="A25" s="558" t="s">
        <v>7</v>
      </c>
      <c r="B25" s="559"/>
      <c r="C25" s="129" t="s">
        <v>16</v>
      </c>
      <c r="D25" s="129" t="s">
        <v>17</v>
      </c>
      <c r="E25" s="17"/>
      <c r="F25" s="119"/>
      <c r="G25" s="119"/>
      <c r="H25" s="12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9" s="20" customFormat="1" ht="12" customHeight="1">
      <c r="A26" s="132" t="s">
        <v>56</v>
      </c>
      <c r="B26" s="146" t="s">
        <v>51</v>
      </c>
      <c r="C26" s="134" t="s">
        <v>95</v>
      </c>
      <c r="D26" s="135"/>
      <c r="E26" s="117"/>
      <c r="F26" s="119"/>
      <c r="G26" s="119"/>
      <c r="H26" s="120"/>
      <c r="I26" s="119"/>
    </row>
    <row r="27" spans="1:9" s="20" customFormat="1" ht="12" customHeight="1">
      <c r="A27" s="136" t="s">
        <v>55</v>
      </c>
      <c r="B27" s="147" t="s">
        <v>50</v>
      </c>
      <c r="C27" s="138" t="s">
        <v>100</v>
      </c>
      <c r="D27" s="139"/>
      <c r="F27" s="119"/>
      <c r="G27" s="119"/>
      <c r="H27" s="120"/>
      <c r="I27" s="119"/>
    </row>
    <row r="28" spans="1:9" s="20" customFormat="1" ht="12" customHeight="1">
      <c r="A28" s="136" t="s">
        <v>48</v>
      </c>
      <c r="B28" s="147" t="s">
        <v>53</v>
      </c>
      <c r="C28" s="140" t="s">
        <v>97</v>
      </c>
      <c r="D28" s="141"/>
      <c r="F28" s="503"/>
      <c r="G28" s="503"/>
      <c r="H28" s="505"/>
      <c r="I28" s="119"/>
    </row>
    <row r="29" spans="1:9" s="20" customFormat="1" ht="12" customHeight="1">
      <c r="A29" s="150" t="s">
        <v>57</v>
      </c>
      <c r="B29" s="147" t="s">
        <v>49</v>
      </c>
      <c r="C29" s="138" t="s">
        <v>96</v>
      </c>
      <c r="D29" s="139"/>
      <c r="F29" s="106"/>
      <c r="G29" s="17"/>
      <c r="H29" s="116"/>
      <c r="I29" s="119"/>
    </row>
    <row r="30" spans="1:18" ht="12" customHeight="1" thickBot="1">
      <c r="A30" s="142" t="s">
        <v>54</v>
      </c>
      <c r="B30" s="149" t="s">
        <v>52</v>
      </c>
      <c r="C30" s="144" t="s">
        <v>98</v>
      </c>
      <c r="D30" s="145"/>
      <c r="E30" s="21"/>
      <c r="F30" s="506"/>
      <c r="G30" s="117"/>
      <c r="H30" s="505"/>
      <c r="I30" s="503"/>
      <c r="J30" s="21"/>
      <c r="K30" s="21"/>
      <c r="L30" s="21"/>
      <c r="M30" s="21"/>
      <c r="N30" s="21"/>
      <c r="O30" s="21"/>
      <c r="P30" s="21"/>
      <c r="Q30" s="21"/>
      <c r="R30" s="21"/>
    </row>
    <row r="31" spans="1:36" s="18" customFormat="1" ht="12" customHeight="1" thickBot="1">
      <c r="A31" s="558" t="s">
        <v>8</v>
      </c>
      <c r="B31" s="559"/>
      <c r="C31" s="129" t="s">
        <v>16</v>
      </c>
      <c r="D31" s="129" t="s">
        <v>17</v>
      </c>
      <c r="E31" s="106"/>
      <c r="F31" s="106"/>
      <c r="G31" s="106"/>
      <c r="H31" s="10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9" s="20" customFormat="1" ht="12" customHeight="1">
      <c r="A32" s="132" t="s">
        <v>51</v>
      </c>
      <c r="B32" s="133" t="s">
        <v>55</v>
      </c>
      <c r="C32" s="134" t="s">
        <v>109</v>
      </c>
      <c r="D32" s="389"/>
      <c r="E32" s="117"/>
      <c r="F32" s="118"/>
      <c r="G32" s="118"/>
      <c r="H32" s="120"/>
      <c r="I32" s="119"/>
    </row>
    <row r="33" spans="1:8" s="20" customFormat="1" ht="12" customHeight="1">
      <c r="A33" s="136" t="s">
        <v>56</v>
      </c>
      <c r="B33" s="388" t="s">
        <v>48</v>
      </c>
      <c r="C33" s="138" t="s">
        <v>105</v>
      </c>
      <c r="D33" s="390"/>
      <c r="F33" s="126"/>
      <c r="G33" s="126"/>
      <c r="H33" s="121"/>
    </row>
    <row r="34" spans="1:8" s="20" customFormat="1" ht="12" customHeight="1">
      <c r="A34" s="136" t="s">
        <v>52</v>
      </c>
      <c r="B34" s="137" t="s">
        <v>57</v>
      </c>
      <c r="C34" s="393" t="s">
        <v>106</v>
      </c>
      <c r="D34" s="391"/>
      <c r="F34" s="21"/>
      <c r="G34" s="21"/>
      <c r="H34" s="122"/>
    </row>
    <row r="35" spans="1:8" s="20" customFormat="1" ht="12" customHeight="1">
      <c r="A35" s="136" t="s">
        <v>50</v>
      </c>
      <c r="B35" s="137" t="s">
        <v>54</v>
      </c>
      <c r="C35" s="138" t="s">
        <v>107</v>
      </c>
      <c r="D35" s="390"/>
      <c r="F35" s="106"/>
      <c r="G35" s="106"/>
      <c r="H35" s="107"/>
    </row>
    <row r="36" spans="1:18" ht="12" customHeight="1" thickBot="1">
      <c r="A36" s="142" t="s">
        <v>53</v>
      </c>
      <c r="B36" s="143" t="s">
        <v>49</v>
      </c>
      <c r="C36" s="394" t="s">
        <v>108</v>
      </c>
      <c r="D36" s="392"/>
      <c r="E36" s="21"/>
      <c r="F36" s="124"/>
      <c r="G36" s="125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36" s="18" customFormat="1" ht="12" customHeight="1" thickBot="1">
      <c r="A37" s="558" t="s">
        <v>9</v>
      </c>
      <c r="B37" s="559"/>
      <c r="C37" s="129" t="s">
        <v>16</v>
      </c>
      <c r="D37" s="129" t="s">
        <v>17</v>
      </c>
      <c r="E37" s="106"/>
      <c r="F37" s="126"/>
      <c r="G37" s="126"/>
      <c r="H37" s="121"/>
      <c r="I37" s="17"/>
      <c r="J37" s="17"/>
      <c r="K37" s="17"/>
      <c r="L37" s="17"/>
      <c r="M37" s="17"/>
      <c r="N37" s="17"/>
      <c r="O37" s="106"/>
      <c r="P37" s="106"/>
      <c r="Q37" s="10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19" s="20" customFormat="1" ht="12" customHeight="1">
      <c r="A38" s="132" t="s">
        <v>48</v>
      </c>
      <c r="B38" s="146" t="s">
        <v>51</v>
      </c>
      <c r="C38" s="134" t="s">
        <v>116</v>
      </c>
      <c r="D38" s="135"/>
      <c r="E38" s="123"/>
      <c r="I38" s="118"/>
      <c r="J38" s="118"/>
      <c r="K38" s="118"/>
      <c r="L38" s="118"/>
      <c r="M38" s="118"/>
      <c r="N38" s="117"/>
      <c r="O38" s="118"/>
      <c r="P38" s="118"/>
      <c r="Q38" s="117"/>
      <c r="R38" s="118"/>
      <c r="S38" s="119"/>
    </row>
    <row r="39" spans="1:15" s="20" customFormat="1" ht="12" customHeight="1">
      <c r="A39" s="136" t="s">
        <v>54</v>
      </c>
      <c r="B39" s="147" t="s">
        <v>56</v>
      </c>
      <c r="C39" s="138" t="s">
        <v>112</v>
      </c>
      <c r="D39" s="139"/>
      <c r="E39" s="124"/>
      <c r="F39" s="126"/>
      <c r="G39" s="126"/>
      <c r="H39" s="121"/>
      <c r="I39" s="126"/>
      <c r="J39" s="21"/>
      <c r="K39" s="125"/>
      <c r="L39" s="21"/>
      <c r="O39" s="21"/>
    </row>
    <row r="40" spans="1:15" s="20" customFormat="1" ht="12" customHeight="1">
      <c r="A40" s="136" t="s">
        <v>57</v>
      </c>
      <c r="B40" s="147" t="s">
        <v>53</v>
      </c>
      <c r="C40" s="140" t="s">
        <v>111</v>
      </c>
      <c r="D40" s="141"/>
      <c r="E40" s="124"/>
      <c r="F40" s="21"/>
      <c r="G40" s="21"/>
      <c r="H40" s="122"/>
      <c r="I40" s="126"/>
      <c r="J40" s="21"/>
      <c r="K40" s="125"/>
      <c r="L40" s="21"/>
      <c r="O40" s="21"/>
    </row>
    <row r="41" spans="1:16" s="20" customFormat="1" ht="12" customHeight="1">
      <c r="A41" s="136" t="s">
        <v>55</v>
      </c>
      <c r="B41" s="147" t="s">
        <v>52</v>
      </c>
      <c r="C41" s="138" t="s">
        <v>119</v>
      </c>
      <c r="D41" s="139"/>
      <c r="E41" s="124"/>
      <c r="F41" s="106"/>
      <c r="G41" s="106"/>
      <c r="H41" s="107"/>
      <c r="I41" s="126"/>
      <c r="J41" s="126"/>
      <c r="K41" s="126"/>
      <c r="L41" s="126"/>
      <c r="M41" s="125"/>
      <c r="N41" s="126"/>
      <c r="O41" s="126"/>
      <c r="P41" s="125"/>
    </row>
    <row r="42" spans="1:18" ht="12" customHeight="1" thickBot="1">
      <c r="A42" s="142" t="s">
        <v>49</v>
      </c>
      <c r="B42" s="149" t="s">
        <v>50</v>
      </c>
      <c r="C42" s="144" t="s">
        <v>115</v>
      </c>
      <c r="D42" s="145"/>
      <c r="E42" s="125"/>
      <c r="F42" s="124"/>
      <c r="G42" s="125"/>
      <c r="I42" s="21"/>
      <c r="J42" s="21"/>
      <c r="K42" s="21"/>
      <c r="L42" s="21"/>
      <c r="M42" s="125"/>
      <c r="N42" s="127"/>
      <c r="O42" s="21"/>
      <c r="P42" s="125"/>
      <c r="Q42" s="21"/>
      <c r="R42" s="21"/>
    </row>
    <row r="43" spans="1:45" s="18" customFormat="1" ht="12" customHeight="1" thickBot="1">
      <c r="A43" s="558" t="s">
        <v>19</v>
      </c>
      <c r="B43" s="559"/>
      <c r="C43" s="129" t="s">
        <v>16</v>
      </c>
      <c r="D43" s="129" t="s">
        <v>17</v>
      </c>
      <c r="E43" s="106"/>
      <c r="F43" s="126"/>
      <c r="G43" s="126"/>
      <c r="H43" s="121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19" s="20" customFormat="1" ht="12" customHeight="1">
      <c r="A44" s="151" t="s">
        <v>52</v>
      </c>
      <c r="B44" s="146" t="s">
        <v>48</v>
      </c>
      <c r="C44" s="134" t="s">
        <v>125</v>
      </c>
      <c r="D44" s="135"/>
      <c r="E44" s="123"/>
      <c r="F44" s="126"/>
      <c r="G44" s="126"/>
      <c r="H44" s="121"/>
      <c r="I44" s="118"/>
      <c r="J44" s="118"/>
      <c r="K44" s="118"/>
      <c r="L44" s="118"/>
      <c r="M44" s="118"/>
      <c r="N44" s="117"/>
      <c r="O44" s="118"/>
      <c r="P44" s="118"/>
      <c r="Q44" s="117"/>
      <c r="R44" s="118"/>
      <c r="S44" s="119"/>
    </row>
    <row r="45" spans="1:15" s="20" customFormat="1" ht="12" customHeight="1">
      <c r="A45" s="152" t="s">
        <v>50</v>
      </c>
      <c r="B45" s="147" t="s">
        <v>53</v>
      </c>
      <c r="C45" s="138" t="s">
        <v>126</v>
      </c>
      <c r="D45" s="139"/>
      <c r="E45" s="124"/>
      <c r="F45" s="126"/>
      <c r="G45" s="126"/>
      <c r="H45" s="121"/>
      <c r="I45" s="126"/>
      <c r="J45" s="21"/>
      <c r="K45" s="125"/>
      <c r="L45" s="21"/>
      <c r="O45" s="21"/>
    </row>
    <row r="46" spans="1:15" s="20" customFormat="1" ht="12" customHeight="1">
      <c r="A46" s="136" t="s">
        <v>51</v>
      </c>
      <c r="B46" s="147" t="s">
        <v>54</v>
      </c>
      <c r="C46" s="140" t="s">
        <v>127</v>
      </c>
      <c r="D46" s="141"/>
      <c r="E46" s="124"/>
      <c r="F46" s="21"/>
      <c r="G46" s="21"/>
      <c r="H46" s="122"/>
      <c r="I46" s="126"/>
      <c r="J46" s="21"/>
      <c r="K46" s="125"/>
      <c r="L46" s="21"/>
      <c r="O46" s="21"/>
    </row>
    <row r="47" spans="1:16" s="20" customFormat="1" ht="12" customHeight="1">
      <c r="A47" s="136" t="s">
        <v>56</v>
      </c>
      <c r="B47" s="147" t="s">
        <v>49</v>
      </c>
      <c r="C47" s="138" t="s">
        <v>128</v>
      </c>
      <c r="D47" s="139"/>
      <c r="E47" s="124"/>
      <c r="F47" s="21"/>
      <c r="G47" s="127"/>
      <c r="H47" s="122"/>
      <c r="I47" s="126"/>
      <c r="J47" s="126"/>
      <c r="K47" s="126"/>
      <c r="L47" s="126"/>
      <c r="M47" s="125"/>
      <c r="N47" s="126"/>
      <c r="O47" s="126"/>
      <c r="P47" s="125"/>
    </row>
    <row r="48" spans="1:18" ht="12" customHeight="1" thickBot="1">
      <c r="A48" s="142" t="s">
        <v>57</v>
      </c>
      <c r="B48" s="149" t="s">
        <v>55</v>
      </c>
      <c r="C48" s="144" t="s">
        <v>129</v>
      </c>
      <c r="D48" s="145"/>
      <c r="E48" s="125"/>
      <c r="G48" s="125"/>
      <c r="I48" s="21"/>
      <c r="J48" s="21"/>
      <c r="K48" s="21"/>
      <c r="L48" s="21"/>
      <c r="M48" s="125"/>
      <c r="N48" s="127"/>
      <c r="O48" s="21"/>
      <c r="P48" s="125"/>
      <c r="Q48" s="21"/>
      <c r="R48" s="21"/>
    </row>
    <row r="49" spans="1:45" s="18" customFormat="1" ht="12" customHeight="1" thickBot="1">
      <c r="A49" s="558" t="s">
        <v>20</v>
      </c>
      <c r="B49" s="559"/>
      <c r="C49" s="129" t="s">
        <v>16</v>
      </c>
      <c r="D49" s="129" t="s">
        <v>17</v>
      </c>
      <c r="E49" s="106"/>
      <c r="F49" s="21"/>
      <c r="G49" s="125"/>
      <c r="H49" s="122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19" s="20" customFormat="1" ht="12" customHeight="1">
      <c r="A50" s="132" t="s">
        <v>54</v>
      </c>
      <c r="B50" s="146" t="s">
        <v>57</v>
      </c>
      <c r="C50" s="134" t="s">
        <v>131</v>
      </c>
      <c r="D50" s="135"/>
      <c r="E50" s="123"/>
      <c r="F50" s="21"/>
      <c r="G50" s="127"/>
      <c r="H50" s="122"/>
      <c r="I50" s="118"/>
      <c r="J50" s="118"/>
      <c r="K50" s="118"/>
      <c r="L50" s="118"/>
      <c r="M50" s="118"/>
      <c r="N50" s="117"/>
      <c r="O50" s="118"/>
      <c r="P50" s="118"/>
      <c r="Q50" s="117"/>
      <c r="R50" s="118"/>
      <c r="S50" s="119"/>
    </row>
    <row r="51" spans="1:15" s="20" customFormat="1" ht="12" customHeight="1">
      <c r="A51" s="136" t="s">
        <v>53</v>
      </c>
      <c r="B51" s="147" t="s">
        <v>51</v>
      </c>
      <c r="C51" s="138" t="s">
        <v>132</v>
      </c>
      <c r="D51" s="139"/>
      <c r="E51" s="124"/>
      <c r="F51" s="21"/>
      <c r="G51" s="127"/>
      <c r="H51" s="122"/>
      <c r="I51" s="126"/>
      <c r="J51" s="21"/>
      <c r="K51" s="125"/>
      <c r="L51" s="21"/>
      <c r="O51" s="21"/>
    </row>
    <row r="52" spans="1:15" s="20" customFormat="1" ht="12" customHeight="1">
      <c r="A52" s="136" t="s">
        <v>48</v>
      </c>
      <c r="B52" s="147" t="s">
        <v>50</v>
      </c>
      <c r="C52" s="140" t="s">
        <v>136</v>
      </c>
      <c r="D52" s="141"/>
      <c r="E52" s="124"/>
      <c r="F52" s="21"/>
      <c r="G52" s="127"/>
      <c r="H52" s="122"/>
      <c r="I52" s="126"/>
      <c r="J52" s="21"/>
      <c r="K52" s="125"/>
      <c r="L52" s="21"/>
      <c r="O52" s="21"/>
    </row>
    <row r="53" spans="1:16" s="20" customFormat="1" ht="12" customHeight="1">
      <c r="A53" s="136" t="s">
        <v>49</v>
      </c>
      <c r="B53" s="147" t="s">
        <v>52</v>
      </c>
      <c r="C53" s="138" t="s">
        <v>137</v>
      </c>
      <c r="D53" s="139"/>
      <c r="E53" s="124"/>
      <c r="F53" s="21"/>
      <c r="G53" s="127"/>
      <c r="H53" s="122"/>
      <c r="I53" s="126"/>
      <c r="J53" s="126"/>
      <c r="K53" s="126"/>
      <c r="L53" s="126"/>
      <c r="M53" s="125"/>
      <c r="N53" s="126"/>
      <c r="O53" s="126"/>
      <c r="P53" s="125"/>
    </row>
    <row r="54" spans="1:18" ht="12" customHeight="1" thickBot="1">
      <c r="A54" s="142" t="s">
        <v>55</v>
      </c>
      <c r="B54" s="149" t="s">
        <v>56</v>
      </c>
      <c r="C54" s="144" t="s">
        <v>138</v>
      </c>
      <c r="D54" s="145"/>
      <c r="E54" s="125"/>
      <c r="I54" s="21"/>
      <c r="J54" s="21"/>
      <c r="K54" s="21"/>
      <c r="L54" s="21"/>
      <c r="M54" s="125"/>
      <c r="N54" s="127"/>
      <c r="O54" s="21"/>
      <c r="P54" s="125"/>
      <c r="Q54" s="21"/>
      <c r="R54" s="21"/>
    </row>
    <row r="55" spans="1:18" ht="12" customHeight="1">
      <c r="A55" s="479"/>
      <c r="B55" s="479"/>
      <c r="C55" s="480"/>
      <c r="D55" s="480"/>
      <c r="E55" s="125"/>
      <c r="I55" s="21"/>
      <c r="J55" s="21"/>
      <c r="K55" s="21"/>
      <c r="L55" s="21"/>
      <c r="M55" s="125"/>
      <c r="N55" s="127"/>
      <c r="O55" s="21"/>
      <c r="P55" s="125"/>
      <c r="Q55" s="21"/>
      <c r="R55" s="21"/>
    </row>
    <row r="56" spans="1:18" ht="21.75" customHeight="1" thickBot="1">
      <c r="A56" s="560" t="s">
        <v>153</v>
      </c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02"/>
    </row>
    <row r="57" spans="1:18" ht="12">
      <c r="A57" s="132" t="s">
        <v>56</v>
      </c>
      <c r="B57" s="146" t="s">
        <v>57</v>
      </c>
      <c r="C57" s="478" t="s">
        <v>31</v>
      </c>
      <c r="E57" s="21"/>
      <c r="F57" s="132" t="s">
        <v>57</v>
      </c>
      <c r="G57" s="487">
        <f>J57*2</f>
        <v>4</v>
      </c>
      <c r="H57" s="488"/>
      <c r="I57" s="489">
        <f>J57+K57</f>
        <v>3</v>
      </c>
      <c r="J57" s="413">
        <v>2</v>
      </c>
      <c r="K57" s="44">
        <v>1</v>
      </c>
      <c r="L57" s="413">
        <v>244</v>
      </c>
      <c r="M57" s="44">
        <v>189</v>
      </c>
      <c r="N57" s="490">
        <f>L57-M57</f>
        <v>55</v>
      </c>
      <c r="O57" s="491">
        <f>L57/I57</f>
        <v>81.33333333333333</v>
      </c>
      <c r="P57" s="418">
        <f>M57/I57</f>
        <v>63</v>
      </c>
      <c r="Q57" s="492">
        <f>N57/I57</f>
        <v>18.333333333333332</v>
      </c>
      <c r="R57" s="493">
        <f>L57/M57</f>
        <v>1.291005291005291</v>
      </c>
    </row>
    <row r="58" spans="1:18" ht="12">
      <c r="A58" s="136" t="s">
        <v>57</v>
      </c>
      <c r="B58" s="147" t="s">
        <v>50</v>
      </c>
      <c r="C58" s="141" t="s">
        <v>73</v>
      </c>
      <c r="E58" s="21"/>
      <c r="F58" s="136" t="s">
        <v>55</v>
      </c>
      <c r="G58" s="481">
        <f>J58*2</f>
        <v>4</v>
      </c>
      <c r="H58" s="482"/>
      <c r="I58" s="483">
        <f>J58+K58</f>
        <v>3</v>
      </c>
      <c r="J58" s="95">
        <v>2</v>
      </c>
      <c r="K58" s="46">
        <v>1</v>
      </c>
      <c r="L58" s="95">
        <v>205</v>
      </c>
      <c r="M58" s="46">
        <v>192</v>
      </c>
      <c r="N58" s="484">
        <f>L58-M58</f>
        <v>13</v>
      </c>
      <c r="O58" s="485">
        <f>L58/I58</f>
        <v>68.33333333333333</v>
      </c>
      <c r="P58" s="47">
        <f>M58/I58</f>
        <v>64</v>
      </c>
      <c r="Q58" s="486">
        <f>N58/I58</f>
        <v>4.333333333333333</v>
      </c>
      <c r="R58" s="494">
        <f>L58/M58</f>
        <v>1.0677083333333333</v>
      </c>
    </row>
    <row r="59" spans="1:18" ht="12">
      <c r="A59" s="136" t="s">
        <v>50</v>
      </c>
      <c r="B59" s="148" t="s">
        <v>56</v>
      </c>
      <c r="C59" s="139" t="s">
        <v>85</v>
      </c>
      <c r="E59" s="21"/>
      <c r="F59" s="136" t="s">
        <v>50</v>
      </c>
      <c r="G59" s="481">
        <f>J59*2</f>
        <v>2</v>
      </c>
      <c r="H59" s="482"/>
      <c r="I59" s="483">
        <f>J59+K59</f>
        <v>3</v>
      </c>
      <c r="J59" s="95">
        <v>1</v>
      </c>
      <c r="K59" s="46">
        <v>2</v>
      </c>
      <c r="L59" s="95">
        <v>194</v>
      </c>
      <c r="M59" s="46">
        <v>219</v>
      </c>
      <c r="N59" s="484">
        <f>L59-M59</f>
        <v>-25</v>
      </c>
      <c r="O59" s="485">
        <f>L59/I59</f>
        <v>64.66666666666667</v>
      </c>
      <c r="P59" s="47">
        <f>M59/I59</f>
        <v>73</v>
      </c>
      <c r="Q59" s="486">
        <f>N59/I59</f>
        <v>-8.333333333333334</v>
      </c>
      <c r="R59" s="494">
        <f>L59/M59</f>
        <v>0.8858447488584474</v>
      </c>
    </row>
    <row r="60" spans="1:18" ht="12.75" thickBot="1">
      <c r="A60" s="136" t="s">
        <v>55</v>
      </c>
      <c r="B60" s="147" t="s">
        <v>50</v>
      </c>
      <c r="C60" s="139" t="s">
        <v>100</v>
      </c>
      <c r="F60" s="142" t="s">
        <v>56</v>
      </c>
      <c r="G60" s="495">
        <f>J60*2</f>
        <v>2</v>
      </c>
      <c r="H60" s="496"/>
      <c r="I60" s="497">
        <f>J60+K60</f>
        <v>3</v>
      </c>
      <c r="J60" s="426">
        <v>1</v>
      </c>
      <c r="K60" s="429">
        <v>2</v>
      </c>
      <c r="L60" s="426">
        <v>176</v>
      </c>
      <c r="M60" s="429">
        <v>219</v>
      </c>
      <c r="N60" s="498">
        <f>L60-M60</f>
        <v>-43</v>
      </c>
      <c r="O60" s="499">
        <f>L60/I60</f>
        <v>58.666666666666664</v>
      </c>
      <c r="P60" s="432">
        <f>M60/I60</f>
        <v>73</v>
      </c>
      <c r="Q60" s="500">
        <f>N60/I60</f>
        <v>-14.333333333333334</v>
      </c>
      <c r="R60" s="501">
        <f>L60/M60</f>
        <v>0.8036529680365296</v>
      </c>
    </row>
    <row r="61" spans="1:3" ht="12">
      <c r="A61" s="136" t="s">
        <v>57</v>
      </c>
      <c r="B61" s="147" t="s">
        <v>55</v>
      </c>
      <c r="C61" s="141" t="s">
        <v>129</v>
      </c>
    </row>
    <row r="62" spans="1:3" ht="12.75" thickBot="1">
      <c r="A62" s="142" t="s">
        <v>55</v>
      </c>
      <c r="B62" s="149" t="s">
        <v>56</v>
      </c>
      <c r="C62" s="145" t="s">
        <v>138</v>
      </c>
    </row>
  </sheetData>
  <mergeCells count="10">
    <mergeCell ref="A56:Q56"/>
    <mergeCell ref="A49:B49"/>
    <mergeCell ref="A19:B19"/>
    <mergeCell ref="A25:B25"/>
    <mergeCell ref="A31:B31"/>
    <mergeCell ref="A37:B37"/>
    <mergeCell ref="A1:B1"/>
    <mergeCell ref="A7:B7"/>
    <mergeCell ref="A13:B13"/>
    <mergeCell ref="A43:B43"/>
  </mergeCells>
  <conditionalFormatting sqref="R12">
    <cfRule type="cellIs" priority="1" dxfId="0" operator="notEqual" stopIfTrue="1">
      <formula>1</formula>
    </cfRule>
  </conditionalFormatting>
  <conditionalFormatting sqref="R57:R60 R2:R11">
    <cfRule type="cellIs" priority="2" dxfId="0" operator="lessThan" stopIfTrue="1">
      <formula>1</formula>
    </cfRule>
    <cfRule type="cellIs" priority="3" dxfId="1" operator="greaterThanOrEqual" stopIfTrue="1">
      <formula>1</formula>
    </cfRule>
  </conditionalFormatting>
  <conditionalFormatting sqref="N57:N60 Q57:Q60 Q2:Q11 N2:N1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">
    <cfRule type="cellIs" priority="6" dxfId="0" operator="notEqual" stopIfTrue="1">
      <formula>0</formula>
    </cfRule>
    <cfRule type="cellIs" priority="7" dxfId="4" operator="equal" stopIfTrue="1">
      <formula>0</formula>
    </cfRule>
  </conditionalFormatting>
  <conditionalFormatting sqref="H12">
    <cfRule type="cellIs" priority="8" dxfId="2" operator="notEqual" stopIfTrue="1">
      <formula>0</formula>
    </cfRule>
    <cfRule type="cellIs" priority="9" dxfId="3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Q18"/>
  <sheetViews>
    <sheetView workbookViewId="0" topLeftCell="A1">
      <selection activeCell="B8" sqref="B8:D9"/>
    </sheetView>
  </sheetViews>
  <sheetFormatPr defaultColWidth="9.140625" defaultRowHeight="12.75"/>
  <cols>
    <col min="1" max="1" width="0.5625" style="2" customWidth="1"/>
    <col min="2" max="2" width="28.57421875" style="3" customWidth="1"/>
    <col min="3" max="3" width="28.57421875" style="2" customWidth="1"/>
    <col min="4" max="4" width="10.7109375" style="1" customWidth="1"/>
    <col min="5" max="5" width="0.5625" style="2" customWidth="1"/>
    <col min="6" max="6" width="4.28125" style="2" customWidth="1"/>
    <col min="7" max="7" width="28.57421875" style="2" customWidth="1"/>
    <col min="8" max="14" width="4.7109375" style="2" customWidth="1"/>
    <col min="15" max="15" width="5.57421875" style="2" customWidth="1"/>
    <col min="16" max="16" width="4.7109375" style="2" customWidth="1"/>
    <col min="17" max="18" width="5.421875" style="2" customWidth="1"/>
    <col min="19" max="16384" width="9.140625" style="2" customWidth="1"/>
  </cols>
  <sheetData>
    <row r="1" spans="1:18" ht="82.5" customHeight="1" thickBot="1">
      <c r="A1" s="572" t="s">
        <v>29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4"/>
    </row>
    <row r="2" spans="1:18" ht="3.75" customHeight="1" thickBot="1">
      <c r="A2" s="50"/>
      <c r="B2" s="575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7"/>
    </row>
    <row r="3" spans="1:43" s="10" customFormat="1" ht="15.75" customHeight="1" thickBot="1">
      <c r="A3" s="12"/>
      <c r="B3" s="561" t="s">
        <v>28</v>
      </c>
      <c r="C3" s="562"/>
      <c r="D3" s="563"/>
      <c r="E3" s="12"/>
      <c r="F3" s="68" t="s">
        <v>5</v>
      </c>
      <c r="G3" s="73" t="s">
        <v>10</v>
      </c>
      <c r="H3" s="69" t="s">
        <v>5</v>
      </c>
      <c r="I3" s="38" t="s">
        <v>3</v>
      </c>
      <c r="J3" s="39" t="s">
        <v>4</v>
      </c>
      <c r="K3" s="40" t="s">
        <v>5</v>
      </c>
      <c r="L3" s="39" t="s">
        <v>11</v>
      </c>
      <c r="M3" s="40" t="s">
        <v>12</v>
      </c>
      <c r="N3" s="16" t="s">
        <v>14</v>
      </c>
      <c r="O3" s="25" t="s">
        <v>22</v>
      </c>
      <c r="P3" s="24" t="s">
        <v>23</v>
      </c>
      <c r="Q3" s="16" t="s">
        <v>15</v>
      </c>
      <c r="R3" s="42" t="s">
        <v>13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15.75" customHeight="1" thickBot="1">
      <c r="A4" s="13"/>
      <c r="B4" s="57"/>
      <c r="C4" s="58"/>
      <c r="D4" s="59"/>
      <c r="E4" s="15"/>
      <c r="F4" s="73">
        <v>1</v>
      </c>
      <c r="G4" s="65"/>
      <c r="H4" s="70"/>
      <c r="I4" s="49"/>
      <c r="J4" s="43"/>
      <c r="K4" s="44"/>
      <c r="L4" s="43"/>
      <c r="M4" s="44"/>
      <c r="N4" s="22">
        <f>L4-M4</f>
        <v>0</v>
      </c>
      <c r="O4" s="28" t="e">
        <f>L4/I4</f>
        <v>#DIV/0!</v>
      </c>
      <c r="P4" s="29" t="e">
        <f>M4/I4</f>
        <v>#DIV/0!</v>
      </c>
      <c r="Q4" s="22" t="e">
        <f>N4/I4</f>
        <v>#DIV/0!</v>
      </c>
      <c r="R4" s="23" t="e">
        <f>O4/P4</f>
        <v>#DIV/0!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1" s="10" customFormat="1" ht="15.75" customHeight="1" thickBot="1">
      <c r="A5" s="13"/>
      <c r="B5" s="60"/>
      <c r="C5" s="61"/>
      <c r="D5" s="62"/>
      <c r="E5" s="15"/>
      <c r="F5" s="74">
        <v>2</v>
      </c>
      <c r="G5" s="66"/>
      <c r="H5" s="70"/>
      <c r="I5" s="48"/>
      <c r="J5" s="45"/>
      <c r="K5" s="46"/>
      <c r="L5" s="45"/>
      <c r="M5" s="46"/>
      <c r="N5" s="4">
        <f>L5-M5</f>
        <v>0</v>
      </c>
      <c r="O5" s="30" t="e">
        <f>L5/I5</f>
        <v>#DIV/0!</v>
      </c>
      <c r="P5" s="31" t="e">
        <f>M5/I5</f>
        <v>#DIV/0!</v>
      </c>
      <c r="Q5" s="4" t="e">
        <f>N5/I5</f>
        <v>#DIV/0!</v>
      </c>
      <c r="R5" s="5" t="e">
        <f>O5/P5</f>
        <v>#DIV/0!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3" s="10" customFormat="1" ht="15.75" customHeight="1" thickBot="1">
      <c r="A6" s="13"/>
      <c r="B6" s="57"/>
      <c r="C6" s="63"/>
      <c r="D6" s="62"/>
      <c r="E6" s="13"/>
      <c r="F6" s="74">
        <v>3</v>
      </c>
      <c r="G6" s="66"/>
      <c r="H6" s="70"/>
      <c r="I6" s="48"/>
      <c r="J6" s="45"/>
      <c r="K6" s="46"/>
      <c r="L6" s="45"/>
      <c r="M6" s="46"/>
      <c r="N6" s="4">
        <f>L6-M6</f>
        <v>0</v>
      </c>
      <c r="O6" s="30" t="e">
        <f>L6/I6</f>
        <v>#DIV/0!</v>
      </c>
      <c r="P6" s="31" t="e">
        <f>M6/I6</f>
        <v>#DIV/0!</v>
      </c>
      <c r="Q6" s="4" t="e">
        <f>N6/I6</f>
        <v>#DIV/0!</v>
      </c>
      <c r="R6" s="5" t="e">
        <f>O6/P6</f>
        <v>#DIV/0!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0" customFormat="1" ht="15.75" customHeight="1" thickBot="1">
      <c r="A7" s="14"/>
      <c r="B7" s="60"/>
      <c r="C7" s="60"/>
      <c r="D7" s="62"/>
      <c r="E7" s="14"/>
      <c r="F7" s="75">
        <v>4</v>
      </c>
      <c r="G7" s="67"/>
      <c r="H7" s="71"/>
      <c r="I7" s="51"/>
      <c r="J7" s="52"/>
      <c r="K7" s="53"/>
      <c r="L7" s="52"/>
      <c r="M7" s="53"/>
      <c r="N7" s="26">
        <f>L7-M7</f>
        <v>0</v>
      </c>
      <c r="O7" s="33" t="e">
        <f>L7/I7</f>
        <v>#DIV/0!</v>
      </c>
      <c r="P7" s="34" t="e">
        <f>M7/I7</f>
        <v>#DIV/0!</v>
      </c>
      <c r="Q7" s="26" t="e">
        <f>N7/I7</f>
        <v>#DIV/0!</v>
      </c>
      <c r="R7" s="27" t="e">
        <f>O7/P7</f>
        <v>#DIV/0!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1" s="10" customFormat="1" ht="15.75" customHeight="1" thickBot="1">
      <c r="A8" s="13"/>
      <c r="B8" s="564" t="s">
        <v>18</v>
      </c>
      <c r="C8" s="565"/>
      <c r="D8" s="566"/>
      <c r="E8" s="13"/>
      <c r="F8" s="570"/>
      <c r="G8" s="571"/>
      <c r="H8" s="72"/>
      <c r="I8" s="35">
        <f>SUM(I4:I7)</f>
        <v>0</v>
      </c>
      <c r="J8" s="36">
        <f>SUM(J4:J7)</f>
        <v>0</v>
      </c>
      <c r="K8" s="36">
        <f>SUM(K4:K7)</f>
        <v>0</v>
      </c>
      <c r="L8" s="36">
        <f>SUM(L4:L7)</f>
        <v>0</v>
      </c>
      <c r="M8" s="36">
        <f>SUM(M4:M7)</f>
        <v>0</v>
      </c>
      <c r="N8" s="37">
        <f>M8-L8</f>
        <v>0</v>
      </c>
      <c r="O8" s="32" t="e">
        <f>L8/I8</f>
        <v>#DIV/0!</v>
      </c>
      <c r="P8" s="32" t="e">
        <f>M8/I8</f>
        <v>#DIV/0!</v>
      </c>
      <c r="Q8" s="37" t="e">
        <f>N8/I8</f>
        <v>#DIV/0!</v>
      </c>
      <c r="R8" s="54" t="e">
        <f>O8/P8</f>
        <v>#DIV/0!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3" s="10" customFormat="1" ht="3.75" customHeight="1" thickBot="1">
      <c r="A9" s="12"/>
      <c r="B9" s="567"/>
      <c r="C9" s="568"/>
      <c r="D9" s="569"/>
      <c r="E9" s="1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5.75" customHeight="1" thickBot="1">
      <c r="A10" s="14"/>
      <c r="B10" s="63"/>
      <c r="C10" s="76"/>
      <c r="D10" s="59"/>
      <c r="E10" s="7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5.75" customHeight="1" thickBot="1">
      <c r="A11" s="13"/>
      <c r="B11" s="64"/>
      <c r="C11" s="63"/>
      <c r="D11" s="59"/>
      <c r="E11" s="15"/>
      <c r="F11" s="2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1" s="10" customFormat="1" ht="15.75" customHeight="1" thickBot="1">
      <c r="A12" s="13"/>
      <c r="B12" s="561" t="s">
        <v>26</v>
      </c>
      <c r="C12" s="562"/>
      <c r="D12" s="563"/>
      <c r="E12" s="15"/>
      <c r="F12" s="2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3" s="10" customFormat="1" ht="15.75" customHeight="1" thickBot="1">
      <c r="A13" s="13"/>
      <c r="B13" s="57"/>
      <c r="C13" s="63"/>
      <c r="D13" s="62"/>
      <c r="E13" s="13"/>
      <c r="F13" s="2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10" customFormat="1" ht="15.75" customHeight="1" thickBot="1">
      <c r="A14" s="14"/>
      <c r="B14" s="60"/>
      <c r="C14" s="60"/>
      <c r="D14" s="62"/>
      <c r="E14" s="14"/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1" s="10" customFormat="1" ht="4.5" customHeight="1" thickBot="1">
      <c r="A15" s="13"/>
      <c r="B15" s="55"/>
      <c r="C15" s="55"/>
      <c r="D15" s="55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3:4" ht="11.25">
      <c r="C16" s="6"/>
      <c r="D16" s="8"/>
    </row>
    <row r="17" spans="3:4" ht="11.25">
      <c r="C17" s="6"/>
      <c r="D17" s="8"/>
    </row>
    <row r="18" spans="3:4" ht="11.25">
      <c r="C18" s="6"/>
      <c r="D18" s="8"/>
    </row>
  </sheetData>
  <mergeCells count="6">
    <mergeCell ref="B12:D12"/>
    <mergeCell ref="B8:D9"/>
    <mergeCell ref="F8:G8"/>
    <mergeCell ref="A1:R1"/>
    <mergeCell ref="B2:R2"/>
    <mergeCell ref="B3:D3"/>
  </mergeCells>
  <conditionalFormatting sqref="N4:N7 Q4:Q7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R4:R7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conditionalFormatting sqref="R8">
    <cfRule type="cellIs" priority="5" dxfId="0" operator="lessThan" stopIfTrue="1">
      <formula>1</formula>
    </cfRule>
    <cfRule type="cellIs" priority="6" dxfId="5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41"/>
  <sheetViews>
    <sheetView workbookViewId="0" topLeftCell="A1">
      <selection activeCell="E40" sqref="E40"/>
    </sheetView>
  </sheetViews>
  <sheetFormatPr defaultColWidth="9.140625" defaultRowHeight="12.75"/>
  <cols>
    <col min="1" max="1" width="1.421875" style="2" customWidth="1"/>
    <col min="2" max="2" width="25.7109375" style="3" customWidth="1"/>
    <col min="3" max="3" width="25.57421875" style="2" customWidth="1"/>
    <col min="4" max="5" width="10.7109375" style="1" customWidth="1"/>
    <col min="6" max="6" width="3.57421875" style="2" customWidth="1"/>
    <col min="7" max="7" width="25.7109375" style="2" customWidth="1"/>
    <col min="8" max="15" width="4.7109375" style="2" customWidth="1"/>
    <col min="16" max="17" width="4.7109375" style="1" customWidth="1"/>
    <col min="18" max="19" width="4.7109375" style="2" customWidth="1"/>
    <col min="20" max="20" width="1.421875" style="2" customWidth="1"/>
    <col min="21" max="16384" width="9.140625" style="2" customWidth="1"/>
  </cols>
  <sheetData>
    <row r="1" spans="1:20" s="298" customFormat="1" ht="9.75" customHeight="1" thickBot="1">
      <c r="A1" s="601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3"/>
    </row>
    <row r="2" spans="1:44" s="194" customFormat="1" ht="9.75" customHeight="1" thickBot="1">
      <c r="A2" s="352"/>
      <c r="B2" s="607" t="s">
        <v>0</v>
      </c>
      <c r="C2" s="608"/>
      <c r="D2" s="191" t="s">
        <v>16</v>
      </c>
      <c r="E2" s="192" t="s">
        <v>17</v>
      </c>
      <c r="F2" s="609" t="s">
        <v>46</v>
      </c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1"/>
      <c r="T2" s="347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</row>
    <row r="3" spans="1:44" s="194" customFormat="1" ht="9.75" customHeight="1">
      <c r="A3" s="353"/>
      <c r="B3" s="195"/>
      <c r="C3" s="196"/>
      <c r="D3" s="197"/>
      <c r="E3" s="198"/>
      <c r="F3" s="612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4"/>
      <c r="T3" s="348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</row>
    <row r="4" spans="1:44" s="194" customFormat="1" ht="9.75" customHeight="1" thickBot="1">
      <c r="A4" s="353"/>
      <c r="B4" s="195"/>
      <c r="C4" s="196"/>
      <c r="D4" s="200"/>
      <c r="E4" s="201"/>
      <c r="F4" s="612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4"/>
      <c r="T4" s="348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</row>
    <row r="5" spans="1:42" s="194" customFormat="1" ht="9.75" customHeight="1" thickBot="1">
      <c r="A5" s="353"/>
      <c r="B5" s="607" t="s">
        <v>1</v>
      </c>
      <c r="C5" s="608"/>
      <c r="D5" s="191" t="s">
        <v>16</v>
      </c>
      <c r="E5" s="192" t="s">
        <v>17</v>
      </c>
      <c r="F5" s="202" t="s">
        <v>5</v>
      </c>
      <c r="G5" s="203" t="s">
        <v>21</v>
      </c>
      <c r="H5" s="204" t="s">
        <v>5</v>
      </c>
      <c r="I5" s="205" t="s">
        <v>25</v>
      </c>
      <c r="J5" s="206" t="s">
        <v>3</v>
      </c>
      <c r="K5" s="207" t="s">
        <v>4</v>
      </c>
      <c r="L5" s="208" t="s">
        <v>5</v>
      </c>
      <c r="M5" s="209" t="s">
        <v>11</v>
      </c>
      <c r="N5" s="210" t="s">
        <v>12</v>
      </c>
      <c r="O5" s="211" t="s">
        <v>14</v>
      </c>
      <c r="P5" s="190" t="s">
        <v>22</v>
      </c>
      <c r="Q5" s="210" t="s">
        <v>23</v>
      </c>
      <c r="R5" s="212" t="s">
        <v>15</v>
      </c>
      <c r="S5" s="211" t="s">
        <v>13</v>
      </c>
      <c r="T5" s="348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</row>
    <row r="6" spans="1:42" s="194" customFormat="1" ht="9.75" customHeight="1">
      <c r="A6" s="353"/>
      <c r="B6" s="195"/>
      <c r="C6" s="196"/>
      <c r="D6" s="200"/>
      <c r="E6" s="198"/>
      <c r="F6" s="213">
        <v>1</v>
      </c>
      <c r="G6" s="214"/>
      <c r="H6" s="215">
        <f>K6*2</f>
        <v>0</v>
      </c>
      <c r="I6" s="216"/>
      <c r="J6" s="217">
        <f>SUM(K6:L6)</f>
        <v>0</v>
      </c>
      <c r="K6" s="218"/>
      <c r="L6" s="219"/>
      <c r="M6" s="220"/>
      <c r="N6" s="221"/>
      <c r="O6" s="222">
        <f>M6-N6</f>
        <v>0</v>
      </c>
      <c r="P6" s="223" t="e">
        <f>M6/J6</f>
        <v>#DIV/0!</v>
      </c>
      <c r="Q6" s="224" t="e">
        <f>N6/J6</f>
        <v>#DIV/0!</v>
      </c>
      <c r="R6" s="225" t="e">
        <f>O6/J6</f>
        <v>#DIV/0!</v>
      </c>
      <c r="S6" s="226" t="e">
        <f>M6/N6</f>
        <v>#DIV/0!</v>
      </c>
      <c r="T6" s="348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</row>
    <row r="7" spans="1:44" s="194" customFormat="1" ht="9.75" customHeight="1" thickBot="1">
      <c r="A7" s="353"/>
      <c r="B7" s="195"/>
      <c r="C7" s="196"/>
      <c r="D7" s="200"/>
      <c r="E7" s="227"/>
      <c r="F7" s="228">
        <v>2</v>
      </c>
      <c r="G7" s="229"/>
      <c r="H7" s="230">
        <f>K7*2</f>
        <v>0</v>
      </c>
      <c r="I7" s="231"/>
      <c r="J7" s="232">
        <f>SUM(K7:L7)</f>
        <v>0</v>
      </c>
      <c r="K7" s="233"/>
      <c r="L7" s="234"/>
      <c r="M7" s="235"/>
      <c r="N7" s="236"/>
      <c r="O7" s="237">
        <f>M7-N7</f>
        <v>0</v>
      </c>
      <c r="P7" s="238" t="e">
        <f>M7/J7</f>
        <v>#DIV/0!</v>
      </c>
      <c r="Q7" s="239" t="e">
        <f>N7/J7</f>
        <v>#DIV/0!</v>
      </c>
      <c r="R7" s="240" t="e">
        <f>O7/J7</f>
        <v>#DIV/0!</v>
      </c>
      <c r="S7" s="241" t="e">
        <f>M7/N7</f>
        <v>#DIV/0!</v>
      </c>
      <c r="T7" s="348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</row>
    <row r="8" spans="1:41" s="194" customFormat="1" ht="9.75" customHeight="1" thickBot="1">
      <c r="A8" s="353"/>
      <c r="B8" s="607" t="s">
        <v>2</v>
      </c>
      <c r="C8" s="608"/>
      <c r="D8" s="191" t="s">
        <v>16</v>
      </c>
      <c r="E8" s="192" t="s">
        <v>17</v>
      </c>
      <c r="F8" s="228">
        <v>3</v>
      </c>
      <c r="G8" s="229"/>
      <c r="H8" s="230">
        <f>K8*2</f>
        <v>0</v>
      </c>
      <c r="I8" s="231"/>
      <c r="J8" s="232">
        <f>SUM(K8:L8)</f>
        <v>0</v>
      </c>
      <c r="K8" s="233"/>
      <c r="L8" s="234"/>
      <c r="M8" s="235"/>
      <c r="N8" s="236"/>
      <c r="O8" s="237">
        <f>M8-N8</f>
        <v>0</v>
      </c>
      <c r="P8" s="238" t="e">
        <f>M8/J8</f>
        <v>#DIV/0!</v>
      </c>
      <c r="Q8" s="239" t="e">
        <f>N8/J8</f>
        <v>#DIV/0!</v>
      </c>
      <c r="R8" s="240" t="e">
        <f>O8/J8</f>
        <v>#DIV/0!</v>
      </c>
      <c r="S8" s="241" t="e">
        <f>M8/N8</f>
        <v>#DIV/0!</v>
      </c>
      <c r="T8" s="349"/>
      <c r="U8" s="242"/>
      <c r="V8" s="242"/>
      <c r="W8" s="242"/>
      <c r="X8" s="243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</row>
    <row r="9" spans="1:39" s="194" customFormat="1" ht="9.75" customHeight="1" thickBot="1">
      <c r="A9" s="353"/>
      <c r="B9" s="195"/>
      <c r="C9" s="196"/>
      <c r="D9" s="200"/>
      <c r="E9" s="198"/>
      <c r="F9" s="261">
        <v>4</v>
      </c>
      <c r="G9" s="244"/>
      <c r="H9" s="245">
        <f>K9*2</f>
        <v>0</v>
      </c>
      <c r="I9" s="246"/>
      <c r="J9" s="247">
        <f>SUM(K9:L9)</f>
        <v>0</v>
      </c>
      <c r="K9" s="248"/>
      <c r="L9" s="249"/>
      <c r="M9" s="250"/>
      <c r="N9" s="251"/>
      <c r="O9" s="252">
        <f>M9-N9</f>
        <v>0</v>
      </c>
      <c r="P9" s="253" t="e">
        <f>M9/J9</f>
        <v>#DIV/0!</v>
      </c>
      <c r="Q9" s="254" t="e">
        <f>N9/J9</f>
        <v>#DIV/0!</v>
      </c>
      <c r="R9" s="255" t="e">
        <f>O9/J9</f>
        <v>#DIV/0!</v>
      </c>
      <c r="S9" s="256" t="e">
        <f>M9/N9</f>
        <v>#DIV/0!</v>
      </c>
      <c r="T9" s="350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</row>
    <row r="10" spans="1:42" s="194" customFormat="1" ht="9.75" customHeight="1" thickBot="1">
      <c r="A10" s="353"/>
      <c r="B10" s="257"/>
      <c r="C10" s="258"/>
      <c r="D10" s="259"/>
      <c r="E10" s="260"/>
      <c r="F10" s="402"/>
      <c r="G10" s="262"/>
      <c r="H10" s="263">
        <f>SUM(H6:H9)</f>
        <v>0</v>
      </c>
      <c r="I10" s="263"/>
      <c r="J10" s="263">
        <f aca="true" t="shared" si="0" ref="J10:O10">SUM(J6:J9)</f>
        <v>0</v>
      </c>
      <c r="K10" s="264">
        <f t="shared" si="0"/>
        <v>0</v>
      </c>
      <c r="L10" s="264">
        <f t="shared" si="0"/>
        <v>0</v>
      </c>
      <c r="M10" s="264">
        <f t="shared" si="0"/>
        <v>0</v>
      </c>
      <c r="N10" s="264">
        <f t="shared" si="0"/>
        <v>0</v>
      </c>
      <c r="O10" s="265">
        <f t="shared" si="0"/>
        <v>0</v>
      </c>
      <c r="P10" s="266" t="e">
        <f>M10/J10</f>
        <v>#DIV/0!</v>
      </c>
      <c r="Q10" s="266" t="e">
        <f>N10/J10</f>
        <v>#DIV/0!</v>
      </c>
      <c r="R10" s="265" t="e">
        <f>O10/J10</f>
        <v>#DIV/0!</v>
      </c>
      <c r="S10" s="267" t="e">
        <f>M10/N10</f>
        <v>#DIV/0!</v>
      </c>
      <c r="T10" s="350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</row>
    <row r="11" spans="1:20" s="298" customFormat="1" ht="9.75" customHeight="1" thickBot="1">
      <c r="A11" s="354"/>
      <c r="B11" s="604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6"/>
      <c r="T11" s="351"/>
    </row>
    <row r="12" spans="1:44" s="194" customFormat="1" ht="9.75" customHeight="1" thickBot="1">
      <c r="A12" s="353"/>
      <c r="B12" s="599" t="s">
        <v>0</v>
      </c>
      <c r="C12" s="600"/>
      <c r="D12" s="268" t="s">
        <v>16</v>
      </c>
      <c r="E12" s="269" t="s">
        <v>17</v>
      </c>
      <c r="F12" s="615" t="s">
        <v>45</v>
      </c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350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</row>
    <row r="13" spans="1:44" s="194" customFormat="1" ht="9.75" customHeight="1">
      <c r="A13" s="353"/>
      <c r="B13" s="270"/>
      <c r="C13" s="271"/>
      <c r="D13" s="272"/>
      <c r="E13" s="198"/>
      <c r="F13" s="618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348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</row>
    <row r="14" spans="1:44" s="194" customFormat="1" ht="9.75" customHeight="1" thickBot="1">
      <c r="A14" s="353"/>
      <c r="B14" s="270"/>
      <c r="C14" s="271"/>
      <c r="D14" s="273"/>
      <c r="E14" s="20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3"/>
      <c r="T14" s="348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</row>
    <row r="15" spans="1:42" s="194" customFormat="1" ht="9.75" customHeight="1" thickBot="1">
      <c r="A15" s="353"/>
      <c r="B15" s="599" t="s">
        <v>1</v>
      </c>
      <c r="C15" s="600"/>
      <c r="D15" s="268" t="s">
        <v>16</v>
      </c>
      <c r="E15" s="269" t="s">
        <v>17</v>
      </c>
      <c r="F15" s="299" t="s">
        <v>5</v>
      </c>
      <c r="G15" s="300" t="s">
        <v>21</v>
      </c>
      <c r="H15" s="301" t="s">
        <v>5</v>
      </c>
      <c r="I15" s="302" t="s">
        <v>25</v>
      </c>
      <c r="J15" s="206" t="s">
        <v>3</v>
      </c>
      <c r="K15" s="207" t="s">
        <v>4</v>
      </c>
      <c r="L15" s="210" t="s">
        <v>5</v>
      </c>
      <c r="M15" s="207" t="s">
        <v>11</v>
      </c>
      <c r="N15" s="210" t="s">
        <v>12</v>
      </c>
      <c r="O15" s="212" t="s">
        <v>14</v>
      </c>
      <c r="P15" s="207" t="s">
        <v>22</v>
      </c>
      <c r="Q15" s="210" t="s">
        <v>23</v>
      </c>
      <c r="R15" s="212" t="s">
        <v>15</v>
      </c>
      <c r="S15" s="211" t="s">
        <v>13</v>
      </c>
      <c r="T15" s="348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</row>
    <row r="16" spans="1:42" s="194" customFormat="1" ht="9.75" customHeight="1">
      <c r="A16" s="353"/>
      <c r="B16" s="270"/>
      <c r="C16" s="271"/>
      <c r="D16" s="273"/>
      <c r="E16" s="395"/>
      <c r="F16" s="399">
        <v>1</v>
      </c>
      <c r="G16" s="214"/>
      <c r="H16" s="303">
        <f>K16*2</f>
        <v>0</v>
      </c>
      <c r="I16" s="304"/>
      <c r="J16" s="305">
        <f>SUM(K16:L16)</f>
        <v>0</v>
      </c>
      <c r="K16" s="218"/>
      <c r="L16" s="221"/>
      <c r="M16" s="218"/>
      <c r="N16" s="221"/>
      <c r="O16" s="225">
        <f>M16-N16</f>
        <v>0</v>
      </c>
      <c r="P16" s="306" t="e">
        <f>M16/J16</f>
        <v>#DIV/0!</v>
      </c>
      <c r="Q16" s="224" t="e">
        <f>N16/J16</f>
        <v>#DIV/0!</v>
      </c>
      <c r="R16" s="225" t="e">
        <f>O16/J16</f>
        <v>#DIV/0!</v>
      </c>
      <c r="S16" s="226" t="e">
        <f>M16/N16</f>
        <v>#DIV/0!</v>
      </c>
      <c r="T16" s="348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</row>
    <row r="17" spans="1:30" s="194" customFormat="1" ht="9.75" customHeight="1" thickBot="1">
      <c r="A17" s="353"/>
      <c r="B17" s="270"/>
      <c r="C17" s="271"/>
      <c r="D17" s="273"/>
      <c r="E17" s="396"/>
      <c r="F17" s="400">
        <v>2</v>
      </c>
      <c r="G17" s="229"/>
      <c r="H17" s="307">
        <f>K17*2</f>
        <v>0</v>
      </c>
      <c r="I17" s="308"/>
      <c r="J17" s="309">
        <f>SUM(K17:L17)</f>
        <v>0</v>
      </c>
      <c r="K17" s="233"/>
      <c r="L17" s="236"/>
      <c r="M17" s="233"/>
      <c r="N17" s="236"/>
      <c r="O17" s="240">
        <f>M17-N17</f>
        <v>0</v>
      </c>
      <c r="P17" s="310" t="e">
        <f>M17/J17</f>
        <v>#DIV/0!</v>
      </c>
      <c r="Q17" s="239" t="e">
        <f>N17/J17</f>
        <v>#DIV/0!</v>
      </c>
      <c r="R17" s="240" t="e">
        <f>O17/J17</f>
        <v>#DIV/0!</v>
      </c>
      <c r="S17" s="241" t="e">
        <f>M17/N17</f>
        <v>#DIV/0!</v>
      </c>
      <c r="T17" s="348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s="194" customFormat="1" ht="9.75" customHeight="1" thickBot="1">
      <c r="A18" s="353"/>
      <c r="B18" s="599" t="s">
        <v>2</v>
      </c>
      <c r="C18" s="600"/>
      <c r="D18" s="268" t="s">
        <v>16</v>
      </c>
      <c r="E18" s="397" t="s">
        <v>17</v>
      </c>
      <c r="F18" s="400">
        <v>3</v>
      </c>
      <c r="G18" s="229"/>
      <c r="H18" s="307">
        <f>K18*2</f>
        <v>0</v>
      </c>
      <c r="I18" s="308"/>
      <c r="J18" s="309">
        <f>SUM(K18:L18)</f>
        <v>0</v>
      </c>
      <c r="K18" s="233"/>
      <c r="L18" s="236"/>
      <c r="M18" s="233"/>
      <c r="N18" s="236"/>
      <c r="O18" s="240">
        <f>M18-N18</f>
        <v>0</v>
      </c>
      <c r="P18" s="310" t="e">
        <f>M18/J18</f>
        <v>#DIV/0!</v>
      </c>
      <c r="Q18" s="239" t="e">
        <f>N18/J18</f>
        <v>#DIV/0!</v>
      </c>
      <c r="R18" s="240" t="e">
        <f>O18/J18</f>
        <v>#DIV/0!</v>
      </c>
      <c r="S18" s="241" t="e">
        <f>M18/N18</f>
        <v>#DIV/0!</v>
      </c>
      <c r="T18" s="348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28" s="194" customFormat="1" ht="9.75" customHeight="1" thickBot="1">
      <c r="A19" s="353"/>
      <c r="B19" s="270"/>
      <c r="C19" s="271"/>
      <c r="D19" s="273"/>
      <c r="E19" s="395"/>
      <c r="F19" s="401">
        <v>4</v>
      </c>
      <c r="G19" s="398"/>
      <c r="H19" s="311">
        <f>K19*2</f>
        <v>0</v>
      </c>
      <c r="I19" s="312"/>
      <c r="J19" s="313">
        <f>SUM(K19:L19)</f>
        <v>0</v>
      </c>
      <c r="K19" s="314"/>
      <c r="L19" s="315"/>
      <c r="M19" s="314"/>
      <c r="N19" s="315"/>
      <c r="O19" s="316">
        <f>M19-N19</f>
        <v>0</v>
      </c>
      <c r="P19" s="317" t="e">
        <f>M19/J19</f>
        <v>#DIV/0!</v>
      </c>
      <c r="Q19" s="318" t="e">
        <f>N19/J19</f>
        <v>#DIV/0!</v>
      </c>
      <c r="R19" s="316" t="e">
        <f>O19/J19</f>
        <v>#DIV/0!</v>
      </c>
      <c r="S19" s="319" t="e">
        <f>M19/N19</f>
        <v>#DIV/0!</v>
      </c>
      <c r="T19" s="350"/>
      <c r="U19" s="193"/>
      <c r="V19" s="193"/>
      <c r="W19" s="193"/>
      <c r="X19" s="193"/>
      <c r="Y19" s="193"/>
      <c r="Z19" s="193"/>
      <c r="AA19" s="193"/>
      <c r="AB19" s="193"/>
    </row>
    <row r="20" spans="1:42" s="194" customFormat="1" ht="9.75" customHeight="1" thickBot="1">
      <c r="A20" s="353"/>
      <c r="B20" s="274"/>
      <c r="C20" s="275"/>
      <c r="D20" s="276"/>
      <c r="E20" s="277"/>
      <c r="F20" s="320"/>
      <c r="G20" s="321"/>
      <c r="H20" s="322">
        <f>SUM(H16:H19)</f>
        <v>0</v>
      </c>
      <c r="I20" s="322"/>
      <c r="J20" s="322">
        <f aca="true" t="shared" si="1" ref="J20:O20">SUM(J16:J19)</f>
        <v>0</v>
      </c>
      <c r="K20" s="323">
        <f t="shared" si="1"/>
        <v>0</v>
      </c>
      <c r="L20" s="323">
        <f t="shared" si="1"/>
        <v>0</v>
      </c>
      <c r="M20" s="323">
        <f t="shared" si="1"/>
        <v>0</v>
      </c>
      <c r="N20" s="323">
        <f t="shared" si="1"/>
        <v>0</v>
      </c>
      <c r="O20" s="324">
        <f t="shared" si="1"/>
        <v>0</v>
      </c>
      <c r="P20" s="325" t="e">
        <f>M20/J20</f>
        <v>#DIV/0!</v>
      </c>
      <c r="Q20" s="325" t="e">
        <f>N20/J20</f>
        <v>#DIV/0!</v>
      </c>
      <c r="R20" s="324" t="e">
        <f>O20/J20</f>
        <v>#DIV/0!</v>
      </c>
      <c r="S20" s="326" t="e">
        <f>M20/N20</f>
        <v>#DIV/0!</v>
      </c>
      <c r="T20" s="350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</row>
    <row r="21" spans="1:20" s="298" customFormat="1" ht="9.75" customHeight="1" thickBot="1">
      <c r="A21" s="354"/>
      <c r="B21" s="604"/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6"/>
      <c r="T21" s="351"/>
    </row>
    <row r="22" spans="1:44" s="194" customFormat="1" ht="9.75" customHeight="1" thickBot="1">
      <c r="A22" s="353"/>
      <c r="B22" s="578" t="s">
        <v>0</v>
      </c>
      <c r="C22" s="579"/>
      <c r="D22" s="278" t="s">
        <v>16</v>
      </c>
      <c r="E22" s="279" t="s">
        <v>17</v>
      </c>
      <c r="F22" s="555" t="s">
        <v>47</v>
      </c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1"/>
      <c r="T22" s="350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</row>
    <row r="23" spans="1:44" s="194" customFormat="1" ht="9.75" customHeight="1">
      <c r="A23" s="353"/>
      <c r="B23" s="195"/>
      <c r="C23" s="196"/>
      <c r="D23" s="280"/>
      <c r="E23" s="198"/>
      <c r="F23" s="582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4"/>
      <c r="T23" s="348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</row>
    <row r="24" spans="1:44" s="194" customFormat="1" ht="9.75" customHeight="1" thickBot="1">
      <c r="A24" s="353"/>
      <c r="B24" s="195"/>
      <c r="C24" s="196"/>
      <c r="D24" s="281"/>
      <c r="E24" s="201"/>
      <c r="F24" s="585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7"/>
      <c r="T24" s="348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</row>
    <row r="25" spans="1:42" s="194" customFormat="1" ht="9.75" customHeight="1" thickBot="1">
      <c r="A25" s="353"/>
      <c r="B25" s="578" t="s">
        <v>1</v>
      </c>
      <c r="C25" s="579"/>
      <c r="D25" s="278" t="s">
        <v>16</v>
      </c>
      <c r="E25" s="279" t="s">
        <v>17</v>
      </c>
      <c r="F25" s="403" t="s">
        <v>5</v>
      </c>
      <c r="G25" s="327" t="s">
        <v>21</v>
      </c>
      <c r="H25" s="328" t="s">
        <v>5</v>
      </c>
      <c r="I25" s="329" t="s">
        <v>25</v>
      </c>
      <c r="J25" s="206" t="s">
        <v>3</v>
      </c>
      <c r="K25" s="207" t="s">
        <v>4</v>
      </c>
      <c r="L25" s="210" t="s">
        <v>5</v>
      </c>
      <c r="M25" s="207" t="s">
        <v>11</v>
      </c>
      <c r="N25" s="210" t="s">
        <v>12</v>
      </c>
      <c r="O25" s="212" t="s">
        <v>14</v>
      </c>
      <c r="P25" s="207" t="s">
        <v>22</v>
      </c>
      <c r="Q25" s="210" t="s">
        <v>23</v>
      </c>
      <c r="R25" s="212" t="s">
        <v>15</v>
      </c>
      <c r="S25" s="211" t="s">
        <v>13</v>
      </c>
      <c r="T25" s="348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</row>
    <row r="26" spans="1:42" s="194" customFormat="1" ht="9.75" customHeight="1">
      <c r="A26" s="353"/>
      <c r="B26" s="195"/>
      <c r="C26" s="196"/>
      <c r="D26" s="281"/>
      <c r="E26" s="198"/>
      <c r="F26" s="405">
        <v>1</v>
      </c>
      <c r="G26" s="282"/>
      <c r="H26" s="330">
        <f>K26*2</f>
        <v>0</v>
      </c>
      <c r="I26" s="331"/>
      <c r="J26" s="305">
        <f>SUM(K26:L26)</f>
        <v>0</v>
      </c>
      <c r="K26" s="218"/>
      <c r="L26" s="221"/>
      <c r="M26" s="218"/>
      <c r="N26" s="221"/>
      <c r="O26" s="225">
        <f>M26-N26</f>
        <v>0</v>
      </c>
      <c r="P26" s="306" t="e">
        <f>M26/J26</f>
        <v>#DIV/0!</v>
      </c>
      <c r="Q26" s="224" t="e">
        <f>N26/J26</f>
        <v>#DIV/0!</v>
      </c>
      <c r="R26" s="225" t="e">
        <f>O26/J26</f>
        <v>#DIV/0!</v>
      </c>
      <c r="S26" s="226" t="e">
        <f>M26/N26</f>
        <v>#DIV/0!</v>
      </c>
      <c r="T26" s="348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</row>
    <row r="27" spans="1:44" s="194" customFormat="1" ht="9.75" customHeight="1" thickBot="1">
      <c r="A27" s="353"/>
      <c r="B27" s="195"/>
      <c r="C27" s="196"/>
      <c r="D27" s="281"/>
      <c r="E27" s="227"/>
      <c r="F27" s="406">
        <v>2</v>
      </c>
      <c r="G27" s="283"/>
      <c r="H27" s="332">
        <f>K27*2</f>
        <v>0</v>
      </c>
      <c r="I27" s="333"/>
      <c r="J27" s="309">
        <f>SUM(K27:L27)</f>
        <v>0</v>
      </c>
      <c r="K27" s="233"/>
      <c r="L27" s="236"/>
      <c r="M27" s="233"/>
      <c r="N27" s="236"/>
      <c r="O27" s="240">
        <f>M27-N27</f>
        <v>0</v>
      </c>
      <c r="P27" s="310" t="e">
        <f>M27/J27</f>
        <v>#DIV/0!</v>
      </c>
      <c r="Q27" s="239" t="e">
        <f>N27/J27</f>
        <v>#DIV/0!</v>
      </c>
      <c r="R27" s="240" t="e">
        <f>O27/J27</f>
        <v>#DIV/0!</v>
      </c>
      <c r="S27" s="241" t="e">
        <f>M27/N27</f>
        <v>#DIV/0!</v>
      </c>
      <c r="T27" s="348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</row>
    <row r="28" spans="1:44" s="194" customFormat="1" ht="9.75" customHeight="1" thickBot="1">
      <c r="A28" s="353"/>
      <c r="B28" s="578" t="s">
        <v>2</v>
      </c>
      <c r="C28" s="579"/>
      <c r="D28" s="278" t="s">
        <v>16</v>
      </c>
      <c r="E28" s="279" t="s">
        <v>17</v>
      </c>
      <c r="F28" s="406">
        <v>3</v>
      </c>
      <c r="G28" s="283"/>
      <c r="H28" s="332">
        <f>K28*2</f>
        <v>0</v>
      </c>
      <c r="I28" s="333"/>
      <c r="J28" s="309">
        <f>SUM(K28:L28)</f>
        <v>0</v>
      </c>
      <c r="K28" s="233"/>
      <c r="L28" s="236"/>
      <c r="M28" s="233"/>
      <c r="N28" s="236"/>
      <c r="O28" s="240">
        <f>M28-N28</f>
        <v>0</v>
      </c>
      <c r="P28" s="310" t="e">
        <f>M28/J28</f>
        <v>#DIV/0!</v>
      </c>
      <c r="Q28" s="239" t="e">
        <f>N28/J28</f>
        <v>#DIV/0!</v>
      </c>
      <c r="R28" s="240" t="e">
        <f>O28/J28</f>
        <v>#DIV/0!</v>
      </c>
      <c r="S28" s="241" t="e">
        <f>M28/N28</f>
        <v>#DIV/0!</v>
      </c>
      <c r="T28" s="348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</row>
    <row r="29" spans="1:42" s="194" customFormat="1" ht="9.75" customHeight="1" thickBot="1">
      <c r="A29" s="353"/>
      <c r="B29" s="195"/>
      <c r="C29" s="196"/>
      <c r="D29" s="281"/>
      <c r="E29" s="198"/>
      <c r="F29" s="407">
        <v>4</v>
      </c>
      <c r="G29" s="283"/>
      <c r="H29" s="332">
        <f>K29*2</f>
        <v>0</v>
      </c>
      <c r="I29" s="333"/>
      <c r="J29" s="309">
        <f>SUM(K29:L29)</f>
        <v>0</v>
      </c>
      <c r="K29" s="233"/>
      <c r="L29" s="236"/>
      <c r="M29" s="233"/>
      <c r="N29" s="236"/>
      <c r="O29" s="240">
        <f>M29-N29</f>
        <v>0</v>
      </c>
      <c r="P29" s="310" t="e">
        <f>M29/J29</f>
        <v>#DIV/0!</v>
      </c>
      <c r="Q29" s="239" t="e">
        <f>N29/J29</f>
        <v>#DIV/0!</v>
      </c>
      <c r="R29" s="240" t="e">
        <f>O29/J29</f>
        <v>#DIV/0!</v>
      </c>
      <c r="S29" s="241" t="e">
        <f>M29/N29</f>
        <v>#DIV/0!</v>
      </c>
      <c r="T29" s="350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</row>
    <row r="30" spans="1:42" s="194" customFormat="1" ht="9.75" customHeight="1" thickBot="1">
      <c r="A30" s="353"/>
      <c r="B30" s="257"/>
      <c r="C30" s="258"/>
      <c r="D30" s="284"/>
      <c r="E30" s="277"/>
      <c r="F30" s="404"/>
      <c r="G30" s="334"/>
      <c r="H30" s="335">
        <f>SUM(H26:H29)</f>
        <v>0</v>
      </c>
      <c r="I30" s="336"/>
      <c r="J30" s="322">
        <f aca="true" t="shared" si="2" ref="J30:O30">SUM(J26:J29)</f>
        <v>0</v>
      </c>
      <c r="K30" s="323">
        <f t="shared" si="2"/>
        <v>0</v>
      </c>
      <c r="L30" s="323">
        <f t="shared" si="2"/>
        <v>0</v>
      </c>
      <c r="M30" s="323">
        <f t="shared" si="2"/>
        <v>0</v>
      </c>
      <c r="N30" s="323">
        <f t="shared" si="2"/>
        <v>0</v>
      </c>
      <c r="O30" s="324">
        <f t="shared" si="2"/>
        <v>0</v>
      </c>
      <c r="P30" s="325" t="e">
        <f>M30/J30</f>
        <v>#DIV/0!</v>
      </c>
      <c r="Q30" s="325" t="e">
        <f>N30/J30</f>
        <v>#DIV/0!</v>
      </c>
      <c r="R30" s="324" t="e">
        <f>O30/J30</f>
        <v>#DIV/0!</v>
      </c>
      <c r="S30" s="326" t="e">
        <f>M30/N30</f>
        <v>#DIV/0!</v>
      </c>
      <c r="T30" s="350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</row>
    <row r="31" spans="1:20" s="298" customFormat="1" ht="9.75" customHeight="1" thickBot="1">
      <c r="A31" s="354"/>
      <c r="B31" s="355"/>
      <c r="C31" s="356"/>
      <c r="D31" s="357"/>
      <c r="E31" s="357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7"/>
      <c r="Q31" s="357"/>
      <c r="R31" s="356"/>
      <c r="S31" s="351"/>
      <c r="T31" s="351"/>
    </row>
    <row r="32" spans="1:44" s="194" customFormat="1" ht="9.75" customHeight="1" thickBot="1">
      <c r="A32" s="353"/>
      <c r="B32" s="588" t="s">
        <v>0</v>
      </c>
      <c r="C32" s="589"/>
      <c r="D32" s="286" t="s">
        <v>16</v>
      </c>
      <c r="E32" s="287" t="s">
        <v>17</v>
      </c>
      <c r="F32" s="590" t="s">
        <v>90</v>
      </c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2"/>
      <c r="T32" s="350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</row>
    <row r="33" spans="1:44" s="194" customFormat="1" ht="9.75" customHeight="1">
      <c r="A33" s="353"/>
      <c r="B33" s="288"/>
      <c r="C33" s="289"/>
      <c r="D33" s="290"/>
      <c r="E33" s="198"/>
      <c r="F33" s="593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5"/>
      <c r="T33" s="348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</row>
    <row r="34" spans="1:44" s="194" customFormat="1" ht="9.75" customHeight="1" thickBot="1">
      <c r="A34" s="353"/>
      <c r="B34" s="288"/>
      <c r="C34" s="289"/>
      <c r="D34" s="291"/>
      <c r="E34" s="201"/>
      <c r="F34" s="596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8"/>
      <c r="T34" s="348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</row>
    <row r="35" spans="1:42" s="194" customFormat="1" ht="9.75" customHeight="1" thickBot="1">
      <c r="A35" s="353"/>
      <c r="B35" s="588" t="s">
        <v>1</v>
      </c>
      <c r="C35" s="589"/>
      <c r="D35" s="286" t="s">
        <v>16</v>
      </c>
      <c r="E35" s="287" t="s">
        <v>17</v>
      </c>
      <c r="F35" s="337" t="s">
        <v>5</v>
      </c>
      <c r="G35" s="338" t="s">
        <v>21</v>
      </c>
      <c r="H35" s="339" t="s">
        <v>5</v>
      </c>
      <c r="I35" s="340" t="s">
        <v>25</v>
      </c>
      <c r="J35" s="206" t="s">
        <v>3</v>
      </c>
      <c r="K35" s="207" t="s">
        <v>4</v>
      </c>
      <c r="L35" s="210" t="s">
        <v>5</v>
      </c>
      <c r="M35" s="207" t="s">
        <v>11</v>
      </c>
      <c r="N35" s="210" t="s">
        <v>12</v>
      </c>
      <c r="O35" s="212" t="s">
        <v>14</v>
      </c>
      <c r="P35" s="207" t="s">
        <v>22</v>
      </c>
      <c r="Q35" s="210" t="s">
        <v>23</v>
      </c>
      <c r="R35" s="212" t="s">
        <v>15</v>
      </c>
      <c r="S35" s="211" t="s">
        <v>13</v>
      </c>
      <c r="T35" s="348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</row>
    <row r="36" spans="1:42" s="194" customFormat="1" ht="9.75" customHeight="1">
      <c r="A36" s="353"/>
      <c r="B36" s="288"/>
      <c r="C36" s="289"/>
      <c r="D36" s="291"/>
      <c r="E36" s="198"/>
      <c r="F36" s="341">
        <v>1</v>
      </c>
      <c r="G36" s="292"/>
      <c r="H36" s="342">
        <f>K36*2</f>
        <v>0</v>
      </c>
      <c r="I36" s="342"/>
      <c r="J36" s="217">
        <f>SUM(K36:L36)</f>
        <v>0</v>
      </c>
      <c r="K36" s="218"/>
      <c r="L36" s="221"/>
      <c r="M36" s="218"/>
      <c r="N36" s="221"/>
      <c r="O36" s="225">
        <f>M36-N36</f>
        <v>0</v>
      </c>
      <c r="P36" s="306" t="e">
        <f>M36/J36</f>
        <v>#DIV/0!</v>
      </c>
      <c r="Q36" s="224" t="e">
        <f>N36/J36</f>
        <v>#DIV/0!</v>
      </c>
      <c r="R36" s="225" t="e">
        <f>O36/J36</f>
        <v>#DIV/0!</v>
      </c>
      <c r="S36" s="226" t="e">
        <f>M36/N36</f>
        <v>#DIV/0!</v>
      </c>
      <c r="T36" s="348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</row>
    <row r="37" spans="1:44" s="194" customFormat="1" ht="9.75" customHeight="1" thickBot="1">
      <c r="A37" s="353"/>
      <c r="B37" s="288"/>
      <c r="C37" s="289"/>
      <c r="D37" s="291"/>
      <c r="E37" s="227"/>
      <c r="F37" s="341">
        <v>2</v>
      </c>
      <c r="G37" s="293"/>
      <c r="H37" s="343">
        <f>K37*2</f>
        <v>0</v>
      </c>
      <c r="I37" s="343"/>
      <c r="J37" s="232">
        <f>SUM(K37:L37)</f>
        <v>0</v>
      </c>
      <c r="K37" s="233"/>
      <c r="L37" s="236"/>
      <c r="M37" s="233"/>
      <c r="N37" s="236"/>
      <c r="O37" s="240">
        <f>M37-N37</f>
        <v>0</v>
      </c>
      <c r="P37" s="310" t="e">
        <f>M37/J37</f>
        <v>#DIV/0!</v>
      </c>
      <c r="Q37" s="239" t="e">
        <f>N37/J37</f>
        <v>#DIV/0!</v>
      </c>
      <c r="R37" s="240" t="e">
        <f>O37/J37</f>
        <v>#DIV/0!</v>
      </c>
      <c r="S37" s="241" t="e">
        <f>M37/N37</f>
        <v>#DIV/0!</v>
      </c>
      <c r="T37" s="348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</row>
    <row r="38" spans="1:44" s="194" customFormat="1" ht="9.75" customHeight="1" thickBot="1">
      <c r="A38" s="353"/>
      <c r="B38" s="588" t="s">
        <v>2</v>
      </c>
      <c r="C38" s="589"/>
      <c r="D38" s="286" t="s">
        <v>16</v>
      </c>
      <c r="E38" s="287" t="s">
        <v>17</v>
      </c>
      <c r="F38" s="341">
        <v>3</v>
      </c>
      <c r="G38" s="293"/>
      <c r="H38" s="343">
        <f>K38*2</f>
        <v>0</v>
      </c>
      <c r="I38" s="343"/>
      <c r="J38" s="232">
        <f>SUM(K38:L38)</f>
        <v>0</v>
      </c>
      <c r="K38" s="233"/>
      <c r="L38" s="236"/>
      <c r="M38" s="233"/>
      <c r="N38" s="236"/>
      <c r="O38" s="240">
        <f>M38-N38</f>
        <v>0</v>
      </c>
      <c r="P38" s="310" t="e">
        <f>M38/J38</f>
        <v>#DIV/0!</v>
      </c>
      <c r="Q38" s="239" t="e">
        <f>N38/J38</f>
        <v>#DIV/0!</v>
      </c>
      <c r="R38" s="240" t="e">
        <f>O38/J38</f>
        <v>#DIV/0!</v>
      </c>
      <c r="S38" s="241" t="e">
        <f>M38/N38</f>
        <v>#DIV/0!</v>
      </c>
      <c r="T38" s="348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</row>
    <row r="39" spans="1:42" s="194" customFormat="1" ht="9.75" customHeight="1" thickBot="1">
      <c r="A39" s="353"/>
      <c r="B39" s="288"/>
      <c r="C39" s="289"/>
      <c r="D39" s="291"/>
      <c r="E39" s="198"/>
      <c r="F39" s="344">
        <v>4</v>
      </c>
      <c r="G39" s="294"/>
      <c r="H39" s="345">
        <f>K39*2</f>
        <v>0</v>
      </c>
      <c r="I39" s="345"/>
      <c r="J39" s="247">
        <f>SUM(K39:L39)</f>
        <v>0</v>
      </c>
      <c r="K39" s="248"/>
      <c r="L39" s="251"/>
      <c r="M39" s="248"/>
      <c r="N39" s="251"/>
      <c r="O39" s="255">
        <f>M39-N39</f>
        <v>0</v>
      </c>
      <c r="P39" s="346" t="e">
        <f>M39/J39</f>
        <v>#DIV/0!</v>
      </c>
      <c r="Q39" s="254" t="e">
        <f>N39/J39</f>
        <v>#DIV/0!</v>
      </c>
      <c r="R39" s="255" t="e">
        <f>O39/J39</f>
        <v>#DIV/0!</v>
      </c>
      <c r="S39" s="256" t="e">
        <f>M39/N39</f>
        <v>#DIV/0!</v>
      </c>
      <c r="T39" s="350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</row>
    <row r="40" spans="1:42" s="194" customFormat="1" ht="9.75" customHeight="1" thickBot="1">
      <c r="A40" s="353"/>
      <c r="B40" s="295"/>
      <c r="C40" s="296"/>
      <c r="D40" s="297"/>
      <c r="E40" s="260"/>
      <c r="F40" s="287"/>
      <c r="G40" s="285"/>
      <c r="H40" s="263">
        <f>SUM(H36:H39)</f>
        <v>0</v>
      </c>
      <c r="I40" s="263"/>
      <c r="J40" s="263">
        <f aca="true" t="shared" si="3" ref="J40:O40">SUM(J36:J39)</f>
        <v>0</v>
      </c>
      <c r="K40" s="264">
        <f t="shared" si="3"/>
        <v>0</v>
      </c>
      <c r="L40" s="264">
        <f t="shared" si="3"/>
        <v>0</v>
      </c>
      <c r="M40" s="264">
        <f t="shared" si="3"/>
        <v>0</v>
      </c>
      <c r="N40" s="264">
        <f t="shared" si="3"/>
        <v>0</v>
      </c>
      <c r="O40" s="265">
        <f t="shared" si="3"/>
        <v>0</v>
      </c>
      <c r="P40" s="266" t="e">
        <f>M40/J40</f>
        <v>#DIV/0!</v>
      </c>
      <c r="Q40" s="266" t="e">
        <f>N40/J40</f>
        <v>#DIV/0!</v>
      </c>
      <c r="R40" s="265" t="e">
        <f>O40/J40</f>
        <v>#DIV/0!</v>
      </c>
      <c r="S40" s="267" t="e">
        <f>M40/N40</f>
        <v>#DIV/0!</v>
      </c>
      <c r="T40" s="350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</row>
    <row r="41" spans="1:20" s="298" customFormat="1" ht="9.75" customHeight="1" thickBot="1">
      <c r="A41" s="601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</row>
  </sheetData>
  <mergeCells count="20">
    <mergeCell ref="A1:T1"/>
    <mergeCell ref="A41:T41"/>
    <mergeCell ref="B11:S11"/>
    <mergeCell ref="B21:S21"/>
    <mergeCell ref="B5:C5"/>
    <mergeCell ref="B8:C8"/>
    <mergeCell ref="B2:C2"/>
    <mergeCell ref="F2:S4"/>
    <mergeCell ref="F12:S14"/>
    <mergeCell ref="B12:C12"/>
    <mergeCell ref="B15:C15"/>
    <mergeCell ref="B18:C18"/>
    <mergeCell ref="B22:C22"/>
    <mergeCell ref="B25:C25"/>
    <mergeCell ref="B28:C28"/>
    <mergeCell ref="F22:S24"/>
    <mergeCell ref="B38:C38"/>
    <mergeCell ref="B32:C32"/>
    <mergeCell ref="B35:C35"/>
    <mergeCell ref="F32:S34"/>
  </mergeCells>
  <conditionalFormatting sqref="O36:O39 R36:R40 O6:O9 R6:R10 O16:O19 R16:R20 O26:O29 R26:R3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S36:S40 S6:S10 S16:S20 S26:S30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45"/>
  <sheetViews>
    <sheetView workbookViewId="0" topLeftCell="A13">
      <selection activeCell="H48" sqref="H48"/>
    </sheetView>
  </sheetViews>
  <sheetFormatPr defaultColWidth="9.140625" defaultRowHeight="12.75"/>
  <cols>
    <col min="1" max="2" width="2.8515625" style="0" customWidth="1"/>
    <col min="3" max="3" width="36.7109375" style="0" customWidth="1"/>
    <col min="4" max="4" width="5.7109375" style="0" customWidth="1"/>
    <col min="5" max="5" width="36.7109375" style="0" customWidth="1"/>
    <col min="6" max="6" width="6.28125" style="0" customWidth="1"/>
    <col min="7" max="7" width="4.8515625" style="0" customWidth="1"/>
    <col min="8" max="8" width="4.7109375" style="446" customWidth="1"/>
    <col min="9" max="9" width="5.28125" style="446" customWidth="1"/>
    <col min="10" max="10" width="6.140625" style="446" customWidth="1"/>
    <col min="11" max="13" width="5.7109375" style="446" customWidth="1"/>
    <col min="14" max="14" width="5.28125" style="446" customWidth="1"/>
    <col min="15" max="15" width="23.7109375" style="446" customWidth="1"/>
    <col min="16" max="16" width="3.8515625" style="446" customWidth="1"/>
    <col min="17" max="17" width="3.57421875" style="446" customWidth="1"/>
    <col min="18" max="18" width="3.7109375" style="446" customWidth="1"/>
    <col min="19" max="19" width="4.8515625" style="446" customWidth="1"/>
    <col min="20" max="20" width="4.7109375" style="446" customWidth="1"/>
    <col min="21" max="21" width="5.28125" style="446" customWidth="1"/>
    <col min="22" max="22" width="4.7109375" style="446" customWidth="1"/>
    <col min="23" max="25" width="5.7109375" style="446" customWidth="1"/>
    <col min="26" max="26" width="5.28125" style="446" customWidth="1"/>
    <col min="27" max="27" width="2.8515625" style="446" customWidth="1"/>
    <col min="28" max="30" width="9.140625" style="446" customWidth="1"/>
  </cols>
  <sheetData>
    <row r="1" spans="1:26" ht="16.5" thickBot="1">
      <c r="A1" s="444"/>
      <c r="B1" s="444"/>
      <c r="C1" s="624" t="s">
        <v>139</v>
      </c>
      <c r="D1" s="625"/>
      <c r="E1" s="624" t="s">
        <v>140</v>
      </c>
      <c r="F1" s="625"/>
      <c r="G1" s="461"/>
      <c r="H1" s="445"/>
      <c r="I1" s="445"/>
      <c r="J1" s="445"/>
      <c r="K1" s="445"/>
      <c r="L1" s="445"/>
      <c r="M1" s="445"/>
      <c r="N1" s="445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</row>
    <row r="2" spans="1:7" ht="13.5" thickBot="1">
      <c r="A2" s="444"/>
      <c r="B2" s="444"/>
      <c r="C2" s="438" t="s">
        <v>21</v>
      </c>
      <c r="D2" s="439" t="s">
        <v>5</v>
      </c>
      <c r="E2" s="438" t="s">
        <v>21</v>
      </c>
      <c r="F2" s="448" t="s">
        <v>13</v>
      </c>
      <c r="G2" s="458"/>
    </row>
    <row r="3" spans="1:7" ht="12" customHeight="1">
      <c r="A3" s="444"/>
      <c r="B3" s="465">
        <v>1</v>
      </c>
      <c r="C3" s="462" t="s">
        <v>52</v>
      </c>
      <c r="D3" s="437">
        <v>18</v>
      </c>
      <c r="E3" s="440" t="s">
        <v>36</v>
      </c>
      <c r="F3" s="449">
        <v>1.584710743801653</v>
      </c>
      <c r="G3" s="458"/>
    </row>
    <row r="4" spans="1:7" ht="12" customHeight="1">
      <c r="A4" s="444"/>
      <c r="B4" s="466">
        <v>2</v>
      </c>
      <c r="C4" s="463" t="s">
        <v>36</v>
      </c>
      <c r="D4" s="436">
        <v>16</v>
      </c>
      <c r="E4" s="136" t="s">
        <v>38</v>
      </c>
      <c r="F4" s="450">
        <v>1.2449799196787148</v>
      </c>
      <c r="G4" s="458"/>
    </row>
    <row r="5" spans="1:7" ht="12" customHeight="1">
      <c r="A5" s="444"/>
      <c r="B5" s="466">
        <v>3</v>
      </c>
      <c r="C5" s="463" t="s">
        <v>38</v>
      </c>
      <c r="D5" s="436">
        <v>16</v>
      </c>
      <c r="E5" s="136" t="s">
        <v>57</v>
      </c>
      <c r="F5" s="451">
        <v>1.2405745062836624</v>
      </c>
      <c r="G5" s="458"/>
    </row>
    <row r="6" spans="1:7" ht="12" customHeight="1">
      <c r="A6" s="444"/>
      <c r="B6" s="466">
        <v>4</v>
      </c>
      <c r="C6" s="463" t="s">
        <v>49</v>
      </c>
      <c r="D6" s="435">
        <v>14</v>
      </c>
      <c r="E6" s="136" t="s">
        <v>52</v>
      </c>
      <c r="F6" s="451">
        <v>1.17</v>
      </c>
      <c r="G6" s="458"/>
    </row>
    <row r="7" spans="1:7" ht="12" customHeight="1">
      <c r="A7" s="444"/>
      <c r="B7" s="466">
        <v>5</v>
      </c>
      <c r="C7" s="463" t="s">
        <v>57</v>
      </c>
      <c r="D7" s="435">
        <v>12</v>
      </c>
      <c r="E7" s="136" t="s">
        <v>55</v>
      </c>
      <c r="F7" s="451">
        <v>1.1341911764705883</v>
      </c>
      <c r="G7" s="458"/>
    </row>
    <row r="8" spans="1:7" ht="12" customHeight="1">
      <c r="A8" s="444"/>
      <c r="B8" s="466">
        <v>6</v>
      </c>
      <c r="C8" s="463" t="s">
        <v>33</v>
      </c>
      <c r="D8" s="436">
        <v>12</v>
      </c>
      <c r="E8" s="136" t="s">
        <v>33</v>
      </c>
      <c r="F8" s="450">
        <v>1.1298932384341638</v>
      </c>
      <c r="G8" s="458"/>
    </row>
    <row r="9" spans="1:7" ht="12" customHeight="1">
      <c r="A9" s="444"/>
      <c r="B9" s="466">
        <v>7</v>
      </c>
      <c r="C9" s="463" t="s">
        <v>41</v>
      </c>
      <c r="D9" s="436">
        <v>12</v>
      </c>
      <c r="E9" s="136" t="s">
        <v>49</v>
      </c>
      <c r="F9" s="451">
        <v>1.1153846153846154</v>
      </c>
      <c r="G9" s="458"/>
    </row>
    <row r="10" spans="1:7" ht="12" customHeight="1">
      <c r="A10" s="444"/>
      <c r="B10" s="466">
        <v>8</v>
      </c>
      <c r="C10" s="463" t="s">
        <v>56</v>
      </c>
      <c r="D10" s="435">
        <v>12</v>
      </c>
      <c r="E10" s="136" t="s">
        <v>39</v>
      </c>
      <c r="F10" s="450">
        <v>1.095575221238938</v>
      </c>
      <c r="G10" s="458"/>
    </row>
    <row r="11" spans="1:7" ht="12" customHeight="1">
      <c r="A11" s="444"/>
      <c r="B11" s="466">
        <v>9</v>
      </c>
      <c r="C11" s="463" t="s">
        <v>55</v>
      </c>
      <c r="D11" s="435">
        <v>10</v>
      </c>
      <c r="E11" s="136" t="s">
        <v>50</v>
      </c>
      <c r="F11" s="451">
        <v>1.0369127516778522</v>
      </c>
      <c r="G11" s="458"/>
    </row>
    <row r="12" spans="1:7" ht="12" customHeight="1">
      <c r="A12" s="444"/>
      <c r="B12" s="466">
        <v>10</v>
      </c>
      <c r="C12" s="463" t="s">
        <v>39</v>
      </c>
      <c r="D12" s="436">
        <v>10</v>
      </c>
      <c r="E12" s="136" t="s">
        <v>41</v>
      </c>
      <c r="F12" s="450">
        <v>1.0016556291390728</v>
      </c>
      <c r="G12" s="458"/>
    </row>
    <row r="13" spans="1:7" ht="12" customHeight="1">
      <c r="A13" s="444"/>
      <c r="B13" s="466">
        <v>11</v>
      </c>
      <c r="C13" s="463" t="s">
        <v>50</v>
      </c>
      <c r="D13" s="435">
        <v>10</v>
      </c>
      <c r="E13" s="136" t="s">
        <v>56</v>
      </c>
      <c r="F13" s="451">
        <v>0.9914675767918089</v>
      </c>
      <c r="G13" s="458"/>
    </row>
    <row r="14" spans="1:7" ht="12" customHeight="1">
      <c r="A14" s="444"/>
      <c r="B14" s="466">
        <v>12</v>
      </c>
      <c r="C14" s="463" t="s">
        <v>30</v>
      </c>
      <c r="D14" s="436">
        <v>6</v>
      </c>
      <c r="E14" s="136" t="s">
        <v>30</v>
      </c>
      <c r="F14" s="450">
        <v>0.955</v>
      </c>
      <c r="G14" s="458"/>
    </row>
    <row r="15" spans="1:7" ht="12" customHeight="1">
      <c r="A15" s="444"/>
      <c r="B15" s="466">
        <v>13</v>
      </c>
      <c r="C15" s="463" t="s">
        <v>48</v>
      </c>
      <c r="D15" s="435">
        <v>6</v>
      </c>
      <c r="E15" s="136" t="s">
        <v>42</v>
      </c>
      <c r="F15" s="450">
        <v>0.939</v>
      </c>
      <c r="G15" s="458"/>
    </row>
    <row r="16" spans="1:7" ht="12" customHeight="1">
      <c r="A16" s="444"/>
      <c r="B16" s="466">
        <v>14</v>
      </c>
      <c r="C16" s="463" t="s">
        <v>51</v>
      </c>
      <c r="D16" s="435">
        <v>6</v>
      </c>
      <c r="E16" s="136" t="s">
        <v>48</v>
      </c>
      <c r="F16" s="451">
        <v>0.9138211382113821</v>
      </c>
      <c r="G16" s="458"/>
    </row>
    <row r="17" spans="1:7" ht="12" customHeight="1">
      <c r="A17" s="444"/>
      <c r="B17" s="466">
        <v>15</v>
      </c>
      <c r="C17" s="463" t="s">
        <v>35</v>
      </c>
      <c r="D17" s="436">
        <v>6</v>
      </c>
      <c r="E17" s="136" t="s">
        <v>51</v>
      </c>
      <c r="F17" s="451">
        <v>0.8991869918699187</v>
      </c>
      <c r="G17" s="458"/>
    </row>
    <row r="18" spans="1:7" ht="12" customHeight="1">
      <c r="A18" s="444"/>
      <c r="B18" s="466">
        <v>16</v>
      </c>
      <c r="C18" s="463" t="s">
        <v>32</v>
      </c>
      <c r="D18" s="436">
        <v>6</v>
      </c>
      <c r="E18" s="136" t="s">
        <v>35</v>
      </c>
      <c r="F18" s="450">
        <v>0.8855218855218855</v>
      </c>
      <c r="G18" s="458"/>
    </row>
    <row r="19" spans="1:7" ht="12" customHeight="1">
      <c r="A19" s="444"/>
      <c r="B19" s="466">
        <v>17</v>
      </c>
      <c r="C19" s="463" t="s">
        <v>42</v>
      </c>
      <c r="D19" s="436">
        <v>4</v>
      </c>
      <c r="E19" s="136" t="s">
        <v>53</v>
      </c>
      <c r="F19" s="451">
        <v>0.8318318318318318</v>
      </c>
      <c r="G19" s="458"/>
    </row>
    <row r="20" spans="1:7" ht="12" customHeight="1">
      <c r="A20" s="444"/>
      <c r="B20" s="466">
        <v>18</v>
      </c>
      <c r="C20" s="463" t="s">
        <v>53</v>
      </c>
      <c r="D20" s="435">
        <v>2</v>
      </c>
      <c r="E20" s="136" t="s">
        <v>32</v>
      </c>
      <c r="F20" s="450">
        <v>0.8208516886930984</v>
      </c>
      <c r="G20" s="458"/>
    </row>
    <row r="21" spans="1:7" ht="12" customHeight="1">
      <c r="A21" s="444"/>
      <c r="B21" s="466">
        <v>19</v>
      </c>
      <c r="C21" s="463" t="s">
        <v>54</v>
      </c>
      <c r="D21" s="435">
        <v>0</v>
      </c>
      <c r="E21" s="136" t="s">
        <v>54</v>
      </c>
      <c r="F21" s="451">
        <v>0.7616747181964574</v>
      </c>
      <c r="G21" s="458"/>
    </row>
    <row r="22" spans="1:7" ht="12" customHeight="1" thickBot="1">
      <c r="A22" s="444"/>
      <c r="B22" s="467">
        <v>20</v>
      </c>
      <c r="C22" s="464" t="s">
        <v>44</v>
      </c>
      <c r="D22" s="441">
        <v>0</v>
      </c>
      <c r="E22" s="142" t="s">
        <v>44</v>
      </c>
      <c r="F22" s="452">
        <v>0.611878453038674</v>
      </c>
      <c r="G22" s="458"/>
    </row>
    <row r="23" spans="1:16" ht="15" customHeight="1" thickBot="1">
      <c r="A23" s="444"/>
      <c r="B23" s="444"/>
      <c r="C23" s="624" t="s">
        <v>141</v>
      </c>
      <c r="D23" s="626"/>
      <c r="E23" s="624" t="s">
        <v>142</v>
      </c>
      <c r="F23" s="625"/>
      <c r="G23" s="459"/>
      <c r="H23" s="447"/>
      <c r="I23" s="447"/>
      <c r="J23" s="447"/>
      <c r="K23" s="447"/>
      <c r="L23" s="447"/>
      <c r="M23" s="447"/>
      <c r="N23" s="447"/>
      <c r="O23" s="447"/>
      <c r="P23" s="447"/>
    </row>
    <row r="24" spans="1:7" ht="13.5" thickBot="1">
      <c r="A24" s="444"/>
      <c r="B24" s="444"/>
      <c r="C24" s="438" t="s">
        <v>21</v>
      </c>
      <c r="D24" s="81" t="s">
        <v>11</v>
      </c>
      <c r="E24" s="438" t="s">
        <v>21</v>
      </c>
      <c r="F24" s="453" t="s">
        <v>12</v>
      </c>
      <c r="G24" s="458"/>
    </row>
    <row r="25" spans="1:7" ht="12" customHeight="1">
      <c r="A25" s="444"/>
      <c r="B25" s="465">
        <v>1</v>
      </c>
      <c r="C25" s="440" t="s">
        <v>36</v>
      </c>
      <c r="D25" s="383">
        <v>767</v>
      </c>
      <c r="E25" s="440" t="s">
        <v>36</v>
      </c>
      <c r="F25" s="454">
        <v>484</v>
      </c>
      <c r="G25" s="458"/>
    </row>
    <row r="26" spans="1:7" ht="12" customHeight="1">
      <c r="A26" s="444"/>
      <c r="B26" s="466">
        <v>2</v>
      </c>
      <c r="C26" s="136" t="s">
        <v>57</v>
      </c>
      <c r="D26" s="95">
        <v>691</v>
      </c>
      <c r="E26" s="136" t="s">
        <v>38</v>
      </c>
      <c r="F26" s="455">
        <v>498</v>
      </c>
      <c r="G26" s="458"/>
    </row>
    <row r="27" spans="1:10" ht="12" customHeight="1">
      <c r="A27" s="444"/>
      <c r="B27" s="466">
        <v>3</v>
      </c>
      <c r="C27" s="136" t="s">
        <v>49</v>
      </c>
      <c r="D27" s="95">
        <v>638</v>
      </c>
      <c r="E27" s="136" t="s">
        <v>52</v>
      </c>
      <c r="F27" s="456">
        <v>500</v>
      </c>
      <c r="G27" s="458"/>
      <c r="J27" s="507"/>
    </row>
    <row r="28" spans="1:7" ht="12" customHeight="1">
      <c r="A28" s="444"/>
      <c r="B28" s="466">
        <v>4</v>
      </c>
      <c r="C28" s="136" t="s">
        <v>33</v>
      </c>
      <c r="D28" s="372">
        <v>635</v>
      </c>
      <c r="E28" s="136" t="s">
        <v>55</v>
      </c>
      <c r="F28" s="456">
        <v>544</v>
      </c>
      <c r="G28" s="458"/>
    </row>
    <row r="29" spans="1:7" ht="12" customHeight="1">
      <c r="A29" s="444"/>
      <c r="B29" s="466">
        <v>5</v>
      </c>
      <c r="C29" s="136" t="s">
        <v>38</v>
      </c>
      <c r="D29" s="372">
        <v>620</v>
      </c>
      <c r="E29" s="136" t="s">
        <v>57</v>
      </c>
      <c r="F29" s="456">
        <v>557</v>
      </c>
      <c r="G29" s="458"/>
    </row>
    <row r="30" spans="1:7" ht="12" customHeight="1">
      <c r="A30" s="444"/>
      <c r="B30" s="466">
        <v>6</v>
      </c>
      <c r="C30" s="136" t="s">
        <v>39</v>
      </c>
      <c r="D30" s="372">
        <v>619</v>
      </c>
      <c r="E30" s="136" t="s">
        <v>30</v>
      </c>
      <c r="F30" s="455">
        <v>557</v>
      </c>
      <c r="G30" s="458"/>
    </row>
    <row r="31" spans="1:7" ht="12" customHeight="1">
      <c r="A31" s="444"/>
      <c r="B31" s="466">
        <v>7</v>
      </c>
      <c r="C31" s="136" t="s">
        <v>50</v>
      </c>
      <c r="D31" s="95">
        <v>618</v>
      </c>
      <c r="E31" s="136" t="s">
        <v>33</v>
      </c>
      <c r="F31" s="455">
        <v>562</v>
      </c>
      <c r="G31" s="458"/>
    </row>
    <row r="32" spans="1:7" ht="12" customHeight="1">
      <c r="A32" s="444"/>
      <c r="B32" s="466">
        <v>8</v>
      </c>
      <c r="C32" s="136" t="s">
        <v>55</v>
      </c>
      <c r="D32" s="95">
        <v>617</v>
      </c>
      <c r="E32" s="136" t="s">
        <v>39</v>
      </c>
      <c r="F32" s="455">
        <v>565</v>
      </c>
      <c r="G32" s="458"/>
    </row>
    <row r="33" spans="1:7" ht="12" customHeight="1">
      <c r="A33" s="444"/>
      <c r="B33" s="466">
        <v>9</v>
      </c>
      <c r="C33" s="136" t="s">
        <v>41</v>
      </c>
      <c r="D33" s="372">
        <v>605</v>
      </c>
      <c r="E33" s="136" t="s">
        <v>49</v>
      </c>
      <c r="F33" s="456">
        <v>572</v>
      </c>
      <c r="G33" s="458"/>
    </row>
    <row r="34" spans="1:7" ht="12" customHeight="1">
      <c r="A34" s="444"/>
      <c r="B34" s="466">
        <v>10</v>
      </c>
      <c r="C34" s="136" t="s">
        <v>52</v>
      </c>
      <c r="D34" s="95">
        <v>585</v>
      </c>
      <c r="E34" s="136" t="s">
        <v>56</v>
      </c>
      <c r="F34" s="456">
        <v>586</v>
      </c>
      <c r="G34" s="458"/>
    </row>
    <row r="35" spans="1:7" ht="12" customHeight="1">
      <c r="A35" s="444"/>
      <c r="B35" s="466">
        <v>11</v>
      </c>
      <c r="C35" s="136" t="s">
        <v>56</v>
      </c>
      <c r="D35" s="95">
        <v>581</v>
      </c>
      <c r="E35" s="136" t="s">
        <v>35</v>
      </c>
      <c r="F35" s="455">
        <v>594</v>
      </c>
      <c r="G35" s="458"/>
    </row>
    <row r="36" spans="1:7" ht="12" customHeight="1">
      <c r="A36" s="444"/>
      <c r="B36" s="466">
        <v>12</v>
      </c>
      <c r="C36" s="136" t="s">
        <v>42</v>
      </c>
      <c r="D36" s="372">
        <v>572</v>
      </c>
      <c r="E36" s="136" t="s">
        <v>50</v>
      </c>
      <c r="F36" s="456">
        <v>596</v>
      </c>
      <c r="G36" s="458"/>
    </row>
    <row r="37" spans="1:7" ht="12" customHeight="1">
      <c r="A37" s="444"/>
      <c r="B37" s="466">
        <v>13</v>
      </c>
      <c r="C37" s="136" t="s">
        <v>48</v>
      </c>
      <c r="D37" s="95">
        <v>562</v>
      </c>
      <c r="E37" s="136" t="s">
        <v>41</v>
      </c>
      <c r="F37" s="455">
        <v>604</v>
      </c>
      <c r="G37" s="458"/>
    </row>
    <row r="38" spans="1:7" ht="12" customHeight="1">
      <c r="A38" s="444"/>
      <c r="B38" s="466">
        <v>14</v>
      </c>
      <c r="C38" s="136" t="s">
        <v>32</v>
      </c>
      <c r="D38" s="372">
        <v>559</v>
      </c>
      <c r="E38" s="136" t="s">
        <v>42</v>
      </c>
      <c r="F38" s="455">
        <v>609</v>
      </c>
      <c r="G38" s="458"/>
    </row>
    <row r="39" spans="1:7" ht="12" customHeight="1">
      <c r="A39" s="444"/>
      <c r="B39" s="466">
        <v>15</v>
      </c>
      <c r="C39" s="136" t="s">
        <v>53</v>
      </c>
      <c r="D39" s="95">
        <v>554</v>
      </c>
      <c r="E39" s="136" t="s">
        <v>51</v>
      </c>
      <c r="F39" s="456">
        <v>615</v>
      </c>
      <c r="G39" s="458"/>
    </row>
    <row r="40" spans="1:7" ht="12" customHeight="1">
      <c r="A40" s="444"/>
      <c r="B40" s="466">
        <v>16</v>
      </c>
      <c r="C40" s="136" t="s">
        <v>51</v>
      </c>
      <c r="D40" s="95">
        <v>553</v>
      </c>
      <c r="E40" s="136" t="s">
        <v>48</v>
      </c>
      <c r="F40" s="456">
        <v>615</v>
      </c>
      <c r="G40" s="458"/>
    </row>
    <row r="41" spans="1:7" ht="12" customHeight="1">
      <c r="A41" s="444"/>
      <c r="B41" s="466">
        <v>17</v>
      </c>
      <c r="C41" s="136" t="s">
        <v>30</v>
      </c>
      <c r="D41" s="372">
        <v>532</v>
      </c>
      <c r="E41" s="136" t="s">
        <v>54</v>
      </c>
      <c r="F41" s="456">
        <v>621</v>
      </c>
      <c r="G41" s="458"/>
    </row>
    <row r="42" spans="1:7" ht="12" customHeight="1">
      <c r="A42" s="444"/>
      <c r="B42" s="466">
        <v>18</v>
      </c>
      <c r="C42" s="136" t="s">
        <v>35</v>
      </c>
      <c r="D42" s="372">
        <v>526</v>
      </c>
      <c r="E42" s="136" t="s">
        <v>53</v>
      </c>
      <c r="F42" s="456">
        <v>666</v>
      </c>
      <c r="G42" s="458"/>
    </row>
    <row r="43" spans="1:7" ht="12" customHeight="1">
      <c r="A43" s="444"/>
      <c r="B43" s="466">
        <v>19</v>
      </c>
      <c r="C43" s="136" t="s">
        <v>54</v>
      </c>
      <c r="D43" s="95">
        <v>473</v>
      </c>
      <c r="E43" s="136" t="s">
        <v>32</v>
      </c>
      <c r="F43" s="455">
        <v>681</v>
      </c>
      <c r="G43" s="458"/>
    </row>
    <row r="44" spans="1:7" ht="12" customHeight="1" thickBot="1">
      <c r="A44" s="444"/>
      <c r="B44" s="467">
        <v>20</v>
      </c>
      <c r="C44" s="142" t="s">
        <v>44</v>
      </c>
      <c r="D44" s="378">
        <v>443</v>
      </c>
      <c r="E44" s="142" t="s">
        <v>44</v>
      </c>
      <c r="F44" s="457">
        <v>724</v>
      </c>
      <c r="G44" s="458"/>
    </row>
    <row r="45" spans="1:7" ht="14.25" customHeight="1" thickBot="1">
      <c r="A45" s="444"/>
      <c r="B45" s="444"/>
      <c r="C45" s="444"/>
      <c r="D45" s="444"/>
      <c r="E45" s="444"/>
      <c r="F45" s="444"/>
      <c r="G45" s="460"/>
    </row>
  </sheetData>
  <mergeCells count="4">
    <mergeCell ref="C1:D1"/>
    <mergeCell ref="E1:F1"/>
    <mergeCell ref="C23:D23"/>
    <mergeCell ref="E23:F23"/>
  </mergeCells>
  <conditionalFormatting sqref="F3:F22">
    <cfRule type="cellIs" priority="1" dxfId="0" operator="lessThan" stopIfTrue="1">
      <formula>1</formula>
    </cfRule>
    <cfRule type="cellIs" priority="2" dxfId="1" operator="greaterThanOr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PcUtente</dc:creator>
  <cp:keywords/>
  <dc:description/>
  <cp:lastModifiedBy>PcUtente</cp:lastModifiedBy>
  <dcterms:created xsi:type="dcterms:W3CDTF">2010-11-27T22:31:09Z</dcterms:created>
  <dcterms:modified xsi:type="dcterms:W3CDTF">2014-12-18T22:40:32Z</dcterms:modified>
  <cp:category/>
  <cp:version/>
  <cp:contentType/>
  <cp:contentStatus/>
</cp:coreProperties>
</file>