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95" windowHeight="6405" activeTab="0"/>
  </bookViews>
  <sheets>
    <sheet name="GIRONE A" sheetId="1" r:id="rId1"/>
    <sheet name="GIRONE B" sheetId="2" r:id="rId2"/>
    <sheet name="FINALI" sheetId="3" r:id="rId3"/>
    <sheet name="GIRONE consolazione 1" sheetId="4" r:id="rId4"/>
    <sheet name="GIRONE consolazione 2" sheetId="5" r:id="rId5"/>
    <sheet name="GIRONE consolazione 3" sheetId="6" r:id="rId6"/>
  </sheets>
  <definedNames/>
  <calcPr fullCalcOnLoad="1"/>
</workbook>
</file>

<file path=xl/sharedStrings.xml><?xml version="1.0" encoding="utf-8"?>
<sst xmlns="http://schemas.openxmlformats.org/spreadsheetml/2006/main" count="412" uniqueCount="71">
  <si>
    <t>1^ GIORNATA</t>
  </si>
  <si>
    <t>2^ GIORNATA</t>
  </si>
  <si>
    <t>3^ GIORNATA</t>
  </si>
  <si>
    <t>G</t>
  </si>
  <si>
    <t>V</t>
  </si>
  <si>
    <t>P</t>
  </si>
  <si>
    <t>4^ GIORNATA</t>
  </si>
  <si>
    <t>5^ GIORNATA</t>
  </si>
  <si>
    <t>6^ GIORNATA</t>
  </si>
  <si>
    <t>7^ GIORNATA</t>
  </si>
  <si>
    <t>Squadra</t>
  </si>
  <si>
    <t>PF</t>
  </si>
  <si>
    <t>PS</t>
  </si>
  <si>
    <t>QC</t>
  </si>
  <si>
    <t>DC</t>
  </si>
  <si>
    <t>DCpP</t>
  </si>
  <si>
    <t>ANDATA</t>
  </si>
  <si>
    <t>RITORNO</t>
  </si>
  <si>
    <t>SEMIFINALI</t>
  </si>
  <si>
    <t>8^ GIORNATA</t>
  </si>
  <si>
    <t>9^ GIORNATA</t>
  </si>
  <si>
    <t>SQUADRA</t>
  </si>
  <si>
    <t>PFP</t>
  </si>
  <si>
    <t>PSP</t>
  </si>
  <si>
    <t>68 - 73</t>
  </si>
  <si>
    <t>AV</t>
  </si>
  <si>
    <t>FINALI</t>
  </si>
  <si>
    <t>Elite Girone Bianco</t>
  </si>
  <si>
    <t>57 - 63</t>
  </si>
  <si>
    <t>QUARTI DI FINALE</t>
  </si>
  <si>
    <t>FINALI REGIONALI ELITE</t>
  </si>
  <si>
    <t>VANOLI CREMONA</t>
  </si>
  <si>
    <t>47 - 86</t>
  </si>
  <si>
    <t>PALL. CREMA</t>
  </si>
  <si>
    <t>L.B. LEGNANO KNIGHTS</t>
  </si>
  <si>
    <t>56 - 77</t>
  </si>
  <si>
    <t>BASKET LECCO</t>
  </si>
  <si>
    <t>A.S.D. MILANOTRE</t>
  </si>
  <si>
    <t>32 - 72</t>
  </si>
  <si>
    <t>CASA GIOVENTU' ERBA</t>
  </si>
  <si>
    <t>LIBERTAS CERNUSCO</t>
  </si>
  <si>
    <t>61 - 52</t>
  </si>
  <si>
    <t>BK BRESCIA LEONESSA</t>
  </si>
  <si>
    <t>ARGENTIA GORGONZOLA</t>
  </si>
  <si>
    <t>70 - 62</t>
  </si>
  <si>
    <t>EUREKA MONZA</t>
  </si>
  <si>
    <t>ELITE GIRONE CONSOLAZIONE 2</t>
  </si>
  <si>
    <t>ELITE GIRONE CONSOLAZIONE 1</t>
  </si>
  <si>
    <t>ELITE GIRONE CONSOLAZIONE 3</t>
  </si>
  <si>
    <t>ABC BK CREMA</t>
  </si>
  <si>
    <t>BASKETOWN MILANO</t>
  </si>
  <si>
    <t>CAT VIGEVANO</t>
  </si>
  <si>
    <t>PALL. FIGINO</t>
  </si>
  <si>
    <t>BASKETTIAMO VITTUONE</t>
  </si>
  <si>
    <t>PALL. COMO</t>
  </si>
  <si>
    <t>KOR S.GIULIANO</t>
  </si>
  <si>
    <t>APL LISSONE</t>
  </si>
  <si>
    <t>BLUCELESTE LECCO</t>
  </si>
  <si>
    <t>VIRTUS ISOLA</t>
  </si>
  <si>
    <t>87 - 54</t>
  </si>
  <si>
    <t>74 - 62</t>
  </si>
  <si>
    <t>82 - 60</t>
  </si>
  <si>
    <t>83 - 47</t>
  </si>
  <si>
    <t>70 - 30</t>
  </si>
  <si>
    <t>72 - 85</t>
  </si>
  <si>
    <t>74 - 60</t>
  </si>
  <si>
    <t>97 - 66</t>
  </si>
  <si>
    <t>44 - 62</t>
  </si>
  <si>
    <t>71 - 63</t>
  </si>
  <si>
    <t>62 - 48</t>
  </si>
  <si>
    <t>35 - 71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</si>
</sst>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00"/>
    <numFmt numFmtId="170" formatCode="0.0000"/>
  </numFmts>
  <fonts count="32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24"/>
      <name val="Arial"/>
      <family val="2"/>
    </font>
    <font>
      <b/>
      <sz val="8"/>
      <color indexed="9"/>
      <name val="Arial"/>
      <family val="0"/>
    </font>
    <font>
      <b/>
      <sz val="8"/>
      <color indexed="10"/>
      <name val="Verdana"/>
      <family val="2"/>
    </font>
    <font>
      <b/>
      <sz val="8"/>
      <color indexed="18"/>
      <name val="Verdana"/>
      <family val="2"/>
    </font>
    <font>
      <b/>
      <sz val="8"/>
      <color indexed="57"/>
      <name val="Verdana"/>
      <family val="2"/>
    </font>
    <font>
      <b/>
      <sz val="24"/>
      <color indexed="17"/>
      <name val="Arial"/>
      <family val="2"/>
    </font>
    <font>
      <b/>
      <sz val="24"/>
      <color indexed="62"/>
      <name val="Arial"/>
      <family val="2"/>
    </font>
    <font>
      <sz val="24"/>
      <color indexed="17"/>
      <name val="Arial"/>
      <family val="2"/>
    </font>
    <font>
      <b/>
      <sz val="60"/>
      <color indexed="9"/>
      <name val="Arial"/>
      <family val="2"/>
    </font>
    <font>
      <b/>
      <sz val="72"/>
      <color indexed="9"/>
      <name val="Arial"/>
      <family val="2"/>
    </font>
    <font>
      <b/>
      <sz val="9"/>
      <color indexed="58"/>
      <name val="Arial"/>
      <family val="0"/>
    </font>
    <font>
      <b/>
      <sz val="10"/>
      <color indexed="58"/>
      <name val="Arial"/>
      <family val="0"/>
    </font>
    <font>
      <b/>
      <sz val="9"/>
      <color indexed="63"/>
      <name val="Arial"/>
      <family val="2"/>
    </font>
    <font>
      <b/>
      <sz val="9"/>
      <color indexed="44"/>
      <name val="Arial"/>
      <family val="0"/>
    </font>
    <font>
      <sz val="9"/>
      <color indexed="18"/>
      <name val="Arial"/>
      <family val="0"/>
    </font>
    <font>
      <b/>
      <sz val="9"/>
      <color indexed="8"/>
      <name val="Trebuchet MS"/>
      <family val="2"/>
    </font>
    <font>
      <b/>
      <sz val="9"/>
      <color indexed="56"/>
      <name val="Trebuchet MS"/>
      <family val="2"/>
    </font>
    <font>
      <sz val="9"/>
      <color indexed="57"/>
      <name val="Arial"/>
      <family val="0"/>
    </font>
    <font>
      <b/>
      <sz val="9"/>
      <color indexed="56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/>
    </xf>
    <xf numFmtId="1" fontId="8" fillId="2" borderId="14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3" borderId="9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1" fontId="2" fillId="2" borderId="15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7" borderId="8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2" fontId="2" fillId="2" borderId="19" xfId="0" applyNumberFormat="1" applyFont="1" applyFill="1" applyBorder="1" applyAlignment="1">
      <alignment horizontal="center"/>
    </xf>
    <xf numFmtId="168" fontId="2" fillId="6" borderId="15" xfId="0" applyNumberFormat="1" applyFont="1" applyFill="1" applyBorder="1" applyAlignment="1">
      <alignment horizontal="center"/>
    </xf>
    <xf numFmtId="168" fontId="14" fillId="7" borderId="15" xfId="0" applyNumberFormat="1" applyFont="1" applyFill="1" applyBorder="1" applyAlignment="1">
      <alignment horizontal="center"/>
    </xf>
    <xf numFmtId="168" fontId="2" fillId="6" borderId="1" xfId="0" applyNumberFormat="1" applyFont="1" applyFill="1" applyBorder="1" applyAlignment="1">
      <alignment horizontal="center"/>
    </xf>
    <xf numFmtId="168" fontId="14" fillId="7" borderId="1" xfId="0" applyNumberFormat="1" applyFont="1" applyFill="1" applyBorder="1" applyAlignment="1">
      <alignment horizontal="center"/>
    </xf>
    <xf numFmtId="168" fontId="2" fillId="8" borderId="2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8" fontId="2" fillId="6" borderId="18" xfId="0" applyNumberFormat="1" applyFont="1" applyFill="1" applyBorder="1" applyAlignment="1">
      <alignment horizontal="center"/>
    </xf>
    <xf numFmtId="168" fontId="14" fillId="7" borderId="18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center"/>
    </xf>
    <xf numFmtId="168" fontId="2" fillId="8" borderId="14" xfId="0" applyNumberFormat="1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1" fontId="8" fillId="2" borderId="20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justify" vertical="center" wrapText="1"/>
    </xf>
    <xf numFmtId="0" fontId="0" fillId="3" borderId="7" xfId="0" applyFill="1" applyBorder="1" applyAlignment="1">
      <alignment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9" fillId="5" borderId="27" xfId="0" applyFont="1" applyFill="1" applyBorder="1" applyAlignment="1">
      <alignment horizontal="center"/>
    </xf>
    <xf numFmtId="2" fontId="2" fillId="2" borderId="28" xfId="0" applyNumberFormat="1" applyFont="1" applyFill="1" applyBorder="1" applyAlignment="1">
      <alignment horizontal="center"/>
    </xf>
    <xf numFmtId="0" fontId="8" fillId="9" borderId="15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1" fontId="8" fillId="2" borderId="15" xfId="0" applyNumberFormat="1" applyFont="1" applyFill="1" applyBorder="1" applyAlignment="1">
      <alignment horizontal="center"/>
    </xf>
    <xf numFmtId="168" fontId="8" fillId="6" borderId="15" xfId="0" applyNumberFormat="1" applyFont="1" applyFill="1" applyBorder="1" applyAlignment="1">
      <alignment horizontal="center"/>
    </xf>
    <xf numFmtId="168" fontId="9" fillId="7" borderId="15" xfId="0" applyNumberFormat="1" applyFont="1" applyFill="1" applyBorder="1" applyAlignment="1">
      <alignment horizontal="center"/>
    </xf>
    <xf numFmtId="2" fontId="8" fillId="2" borderId="16" xfId="0" applyNumberFormat="1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68" fontId="8" fillId="6" borderId="1" xfId="0" applyNumberFormat="1" applyFont="1" applyFill="1" applyBorder="1" applyAlignment="1">
      <alignment horizontal="center"/>
    </xf>
    <xf numFmtId="168" fontId="9" fillId="7" borderId="1" xfId="0" applyNumberFormat="1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5" borderId="29" xfId="0" applyFont="1" applyFill="1" applyBorder="1" applyAlignment="1">
      <alignment horizontal="center"/>
    </xf>
    <xf numFmtId="0" fontId="9" fillId="5" borderId="30" xfId="0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0" fontId="10" fillId="4" borderId="31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/>
    </xf>
    <xf numFmtId="0" fontId="8" fillId="2" borderId="18" xfId="0" applyFont="1" applyFill="1" applyBorder="1" applyAlignment="1">
      <alignment horizontal="center"/>
    </xf>
    <xf numFmtId="0" fontId="8" fillId="9" borderId="18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2" fontId="8" fillId="2" borderId="32" xfId="0" applyNumberFormat="1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23" fillId="4" borderId="24" xfId="0" applyFont="1" applyFill="1" applyBorder="1" applyAlignment="1">
      <alignment horizontal="left" vertical="center" wrapText="1"/>
    </xf>
    <xf numFmtId="0" fontId="23" fillId="4" borderId="30" xfId="0" applyFont="1" applyFill="1" applyBorder="1" applyAlignment="1">
      <alignment horizontal="left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left" vertical="center" wrapText="1"/>
    </xf>
    <xf numFmtId="0" fontId="23" fillId="4" borderId="29" xfId="0" applyFont="1" applyFill="1" applyBorder="1" applyAlignment="1">
      <alignment horizontal="left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23" fillId="4" borderId="5" xfId="0" applyFont="1" applyFill="1" applyBorder="1" applyAlignment="1">
      <alignment horizontal="left" vertical="center" wrapText="1"/>
    </xf>
    <xf numFmtId="0" fontId="23" fillId="4" borderId="31" xfId="0" applyFont="1" applyFill="1" applyBorder="1" applyAlignment="1">
      <alignment horizontal="left" vertical="center" wrapText="1"/>
    </xf>
    <xf numFmtId="0" fontId="23" fillId="4" borderId="23" xfId="0" applyFont="1" applyFill="1" applyBorder="1" applyAlignment="1">
      <alignment horizontal="left" vertical="center" wrapText="1"/>
    </xf>
    <xf numFmtId="0" fontId="23" fillId="4" borderId="34" xfId="0" applyFont="1" applyFill="1" applyBorder="1" applyAlignment="1">
      <alignment horizontal="left" vertical="center" wrapText="1"/>
    </xf>
    <xf numFmtId="0" fontId="6" fillId="10" borderId="5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9" fillId="10" borderId="18" xfId="0" applyFont="1" applyFill="1" applyBorder="1" applyAlignment="1">
      <alignment horizontal="center"/>
    </xf>
    <xf numFmtId="0" fontId="9" fillId="10" borderId="20" xfId="0" applyFont="1" applyFill="1" applyBorder="1" applyAlignment="1">
      <alignment horizontal="center"/>
    </xf>
    <xf numFmtId="0" fontId="23" fillId="4" borderId="31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 wrapText="1"/>
    </xf>
    <xf numFmtId="0" fontId="23" fillId="4" borderId="34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0" fontId="6" fillId="10" borderId="35" xfId="0" applyFont="1" applyFill="1" applyBorder="1" applyAlignment="1">
      <alignment horizontal="center" vertical="center"/>
    </xf>
    <xf numFmtId="0" fontId="6" fillId="10" borderId="36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37" xfId="0" applyFont="1" applyFill="1" applyBorder="1" applyAlignment="1">
      <alignment horizontal="center" vertical="center"/>
    </xf>
    <xf numFmtId="0" fontId="6" fillId="10" borderId="38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10" borderId="39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21" fillId="10" borderId="35" xfId="0" applyFont="1" applyFill="1" applyBorder="1" applyAlignment="1">
      <alignment horizontal="center" vertical="center"/>
    </xf>
    <xf numFmtId="0" fontId="22" fillId="10" borderId="36" xfId="0" applyFont="1" applyFill="1" applyBorder="1" applyAlignment="1">
      <alignment horizontal="center" vertical="center"/>
    </xf>
    <xf numFmtId="0" fontId="22" fillId="10" borderId="6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1" fillId="3" borderId="35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39" xfId="0" applyFont="1" applyBorder="1" applyAlignment="1">
      <alignment horizontal="center"/>
    </xf>
    <xf numFmtId="0" fontId="9" fillId="5" borderId="3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9" xfId="0" applyFont="1" applyBorder="1" applyAlignment="1">
      <alignment horizontal="center"/>
    </xf>
    <xf numFmtId="0" fontId="9" fillId="11" borderId="35" xfId="0" applyFont="1" applyFill="1" applyBorder="1" applyAlignment="1">
      <alignment horizontal="center" vertical="center"/>
    </xf>
    <xf numFmtId="0" fontId="9" fillId="11" borderId="36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 vertical="center"/>
    </xf>
    <xf numFmtId="0" fontId="9" fillId="11" borderId="37" xfId="0" applyFont="1" applyFill="1" applyBorder="1" applyAlignment="1">
      <alignment horizontal="center"/>
    </xf>
    <xf numFmtId="0" fontId="9" fillId="11" borderId="40" xfId="0" applyFont="1" applyFill="1" applyBorder="1" applyAlignment="1">
      <alignment horizontal="center"/>
    </xf>
    <xf numFmtId="0" fontId="10" fillId="12" borderId="32" xfId="0" applyFont="1" applyFill="1" applyBorder="1" applyAlignment="1">
      <alignment horizontal="center"/>
    </xf>
    <xf numFmtId="0" fontId="8" fillId="8" borderId="22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25" fillId="4" borderId="31" xfId="0" applyFont="1" applyFill="1" applyBorder="1" applyAlignment="1">
      <alignment horizontal="left" vertical="center" wrapText="1"/>
    </xf>
    <xf numFmtId="0" fontId="25" fillId="4" borderId="41" xfId="0" applyFont="1" applyFill="1" applyBorder="1" applyAlignment="1">
      <alignment horizontal="left" vertical="center" wrapText="1"/>
    </xf>
    <xf numFmtId="0" fontId="25" fillId="4" borderId="42" xfId="0" applyFont="1" applyFill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9" fillId="13" borderId="43" xfId="0" applyFont="1" applyFill="1" applyBorder="1" applyAlignment="1">
      <alignment horizontal="center"/>
    </xf>
    <xf numFmtId="0" fontId="25" fillId="4" borderId="42" xfId="0" applyFont="1" applyFill="1" applyBorder="1" applyAlignment="1">
      <alignment horizontal="left" vertical="center" wrapText="1"/>
    </xf>
    <xf numFmtId="0" fontId="9" fillId="11" borderId="44" xfId="0" applyFont="1" applyFill="1" applyBorder="1" applyAlignment="1">
      <alignment horizontal="center"/>
    </xf>
    <xf numFmtId="0" fontId="10" fillId="12" borderId="45" xfId="0" applyFont="1" applyFill="1" applyBorder="1" applyAlignment="1">
      <alignment horizontal="center"/>
    </xf>
    <xf numFmtId="0" fontId="8" fillId="8" borderId="44" xfId="0" applyFont="1" applyFill="1" applyBorder="1" applyAlignment="1">
      <alignment horizontal="center"/>
    </xf>
    <xf numFmtId="0" fontId="8" fillId="6" borderId="46" xfId="0" applyFont="1" applyFill="1" applyBorder="1" applyAlignment="1">
      <alignment horizontal="center"/>
    </xf>
    <xf numFmtId="0" fontId="9" fillId="7" borderId="46" xfId="0" applyFont="1" applyFill="1" applyBorder="1" applyAlignment="1">
      <alignment horizontal="center"/>
    </xf>
    <xf numFmtId="1" fontId="8" fillId="2" borderId="46" xfId="0" applyNumberFormat="1" applyFont="1" applyFill="1" applyBorder="1" applyAlignment="1">
      <alignment horizontal="center"/>
    </xf>
    <xf numFmtId="168" fontId="8" fillId="6" borderId="46" xfId="0" applyNumberFormat="1" applyFont="1" applyFill="1" applyBorder="1" applyAlignment="1">
      <alignment horizontal="center"/>
    </xf>
    <xf numFmtId="168" fontId="9" fillId="7" borderId="46" xfId="0" applyNumberFormat="1" applyFont="1" applyFill="1" applyBorder="1" applyAlignment="1">
      <alignment horizontal="center"/>
    </xf>
    <xf numFmtId="168" fontId="8" fillId="2" borderId="46" xfId="0" applyNumberFormat="1" applyFont="1" applyFill="1" applyBorder="1" applyAlignment="1">
      <alignment horizontal="center"/>
    </xf>
    <xf numFmtId="2" fontId="8" fillId="2" borderId="45" xfId="0" applyNumberFormat="1" applyFont="1" applyFill="1" applyBorder="1" applyAlignment="1">
      <alignment horizontal="center"/>
    </xf>
    <xf numFmtId="0" fontId="25" fillId="4" borderId="23" xfId="0" applyFont="1" applyFill="1" applyBorder="1" applyAlignment="1">
      <alignment horizontal="left" vertical="center" wrapText="1"/>
    </xf>
    <xf numFmtId="0" fontId="25" fillId="4" borderId="47" xfId="0" applyFont="1" applyFill="1" applyBorder="1" applyAlignment="1">
      <alignment horizontal="left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left" vertical="center" wrapText="1"/>
    </xf>
    <xf numFmtId="0" fontId="9" fillId="11" borderId="48" xfId="0" applyFont="1" applyFill="1" applyBorder="1" applyAlignment="1">
      <alignment horizontal="center"/>
    </xf>
    <xf numFmtId="0" fontId="10" fillId="12" borderId="2" xfId="0" applyFont="1" applyFill="1" applyBorder="1" applyAlignment="1">
      <alignment horizontal="center"/>
    </xf>
    <xf numFmtId="0" fontId="8" fillId="8" borderId="48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168" fontId="8" fillId="6" borderId="1" xfId="0" applyNumberFormat="1" applyFont="1" applyFill="1" applyBorder="1" applyAlignment="1">
      <alignment horizontal="center"/>
    </xf>
    <xf numFmtId="168" fontId="8" fillId="2" borderId="1" xfId="0" applyNumberFormat="1" applyFont="1" applyFill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9" fillId="13" borderId="49" xfId="0" applyFont="1" applyFill="1" applyBorder="1" applyAlignment="1">
      <alignment horizontal="center"/>
    </xf>
    <xf numFmtId="0" fontId="25" fillId="4" borderId="50" xfId="0" applyFont="1" applyFill="1" applyBorder="1" applyAlignment="1">
      <alignment horizontal="left" vertical="center" wrapText="1"/>
    </xf>
    <xf numFmtId="0" fontId="25" fillId="4" borderId="51" xfId="0" applyFont="1" applyFill="1" applyBorder="1" applyAlignment="1">
      <alignment horizontal="left" vertical="center" wrapText="1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9" fillId="7" borderId="54" xfId="0" applyFont="1" applyFill="1" applyBorder="1" applyAlignment="1">
      <alignment horizontal="center"/>
    </xf>
    <xf numFmtId="0" fontId="9" fillId="7" borderId="55" xfId="0" applyFont="1" applyFill="1" applyBorder="1" applyAlignment="1">
      <alignment horizontal="center"/>
    </xf>
    <xf numFmtId="0" fontId="9" fillId="7" borderId="56" xfId="0" applyFont="1" applyFill="1" applyBorder="1" applyAlignment="1">
      <alignment horizontal="center"/>
    </xf>
    <xf numFmtId="0" fontId="25" fillId="4" borderId="52" xfId="0" applyFont="1" applyFill="1" applyBorder="1" applyAlignment="1">
      <alignment horizontal="left" vertical="center" wrapText="1"/>
    </xf>
    <xf numFmtId="0" fontId="9" fillId="11" borderId="57" xfId="0" applyFont="1" applyFill="1" applyBorder="1" applyAlignment="1">
      <alignment horizontal="center"/>
    </xf>
    <xf numFmtId="0" fontId="10" fillId="12" borderId="19" xfId="0" applyFont="1" applyFill="1" applyBorder="1" applyAlignment="1">
      <alignment horizontal="center"/>
    </xf>
    <xf numFmtId="0" fontId="8" fillId="8" borderId="57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1" fontId="8" fillId="2" borderId="58" xfId="0" applyNumberFormat="1" applyFont="1" applyFill="1" applyBorder="1" applyAlignment="1">
      <alignment horizontal="center"/>
    </xf>
    <xf numFmtId="168" fontId="8" fillId="2" borderId="58" xfId="0" applyNumberFormat="1" applyFont="1" applyFill="1" applyBorder="1" applyAlignment="1">
      <alignment horizontal="center"/>
    </xf>
    <xf numFmtId="2" fontId="8" fillId="2" borderId="53" xfId="0" applyNumberFormat="1" applyFont="1" applyFill="1" applyBorder="1" applyAlignment="1">
      <alignment horizontal="center"/>
    </xf>
    <xf numFmtId="0" fontId="9" fillId="11" borderId="36" xfId="0" applyFont="1" applyFill="1" applyBorder="1" applyAlignment="1">
      <alignment horizontal="center"/>
    </xf>
    <xf numFmtId="0" fontId="9" fillId="11" borderId="27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26" fillId="12" borderId="32" xfId="0" applyFont="1" applyFill="1" applyBorder="1" applyAlignment="1">
      <alignment horizontal="center"/>
    </xf>
    <xf numFmtId="0" fontId="8" fillId="8" borderId="20" xfId="0" applyFont="1" applyFill="1" applyBorder="1" applyAlignment="1">
      <alignment horizontal="center"/>
    </xf>
    <xf numFmtId="0" fontId="8" fillId="8" borderId="20" xfId="0" applyFont="1" applyFill="1" applyBorder="1" applyAlignment="1">
      <alignment horizontal="center"/>
    </xf>
    <xf numFmtId="168" fontId="8" fillId="8" borderId="20" xfId="0" applyNumberFormat="1" applyFont="1" applyFill="1" applyBorder="1" applyAlignment="1">
      <alignment horizontal="center"/>
    </xf>
    <xf numFmtId="1" fontId="8" fillId="8" borderId="20" xfId="0" applyNumberFormat="1" applyFont="1" applyFill="1" applyBorder="1" applyAlignment="1">
      <alignment horizontal="center"/>
    </xf>
    <xf numFmtId="2" fontId="8" fillId="8" borderId="3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12" fillId="0" borderId="0" xfId="0" applyFont="1" applyAlignment="1">
      <alignment horizontal="right" vertical="top" wrapText="1"/>
    </xf>
    <xf numFmtId="0" fontId="30" fillId="0" borderId="0" xfId="0" applyFont="1" applyAlignment="1">
      <alignment horizontal="justify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14" borderId="35" xfId="0" applyFont="1" applyFill="1" applyBorder="1" applyAlignment="1">
      <alignment horizontal="center" vertical="center"/>
    </xf>
    <xf numFmtId="0" fontId="9" fillId="14" borderId="36" xfId="0" applyFont="1" applyFill="1" applyBorder="1" applyAlignment="1">
      <alignment horizontal="center" vertical="center"/>
    </xf>
    <xf numFmtId="0" fontId="9" fillId="14" borderId="7" xfId="0" applyFont="1" applyFill="1" applyBorder="1" applyAlignment="1">
      <alignment horizontal="center" vertical="center"/>
    </xf>
    <xf numFmtId="0" fontId="9" fillId="14" borderId="37" xfId="0" applyFont="1" applyFill="1" applyBorder="1" applyAlignment="1">
      <alignment horizontal="center"/>
    </xf>
    <xf numFmtId="0" fontId="9" fillId="14" borderId="40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left" vertical="center" wrapText="1"/>
    </xf>
    <xf numFmtId="0" fontId="10" fillId="4" borderId="41" xfId="0" applyFont="1" applyFill="1" applyBorder="1" applyAlignment="1">
      <alignment horizontal="left" vertical="center" wrapText="1"/>
    </xf>
    <xf numFmtId="0" fontId="10" fillId="4" borderId="42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9" fillId="13" borderId="59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left" vertical="center" wrapText="1"/>
    </xf>
    <xf numFmtId="0" fontId="9" fillId="14" borderId="44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left" vertical="center" wrapText="1"/>
    </xf>
    <xf numFmtId="0" fontId="10" fillId="4" borderId="47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9" fillId="13" borderId="55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left" vertical="center" wrapText="1"/>
    </xf>
    <xf numFmtId="0" fontId="9" fillId="14" borderId="48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13" borderId="56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left" vertical="center" wrapText="1"/>
    </xf>
    <xf numFmtId="0" fontId="10" fillId="4" borderId="51" xfId="0" applyFont="1" applyFill="1" applyBorder="1" applyAlignment="1">
      <alignment horizontal="left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4" borderId="15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31" fillId="4" borderId="1" xfId="0" applyFont="1" applyFill="1" applyBorder="1" applyAlignment="1">
      <alignment horizontal="left" vertical="center" wrapText="1"/>
    </xf>
    <xf numFmtId="0" fontId="10" fillId="4" borderId="52" xfId="0" applyFont="1" applyFill="1" applyBorder="1" applyAlignment="1">
      <alignment horizontal="left" vertical="center" wrapText="1"/>
    </xf>
    <xf numFmtId="0" fontId="9" fillId="14" borderId="57" xfId="0" applyFont="1" applyFill="1" applyBorder="1" applyAlignment="1">
      <alignment horizontal="center"/>
    </xf>
    <xf numFmtId="0" fontId="10" fillId="4" borderId="58" xfId="0" applyFont="1" applyFill="1" applyBorder="1" applyAlignment="1">
      <alignment horizontal="left" vertical="center" wrapText="1"/>
    </xf>
    <xf numFmtId="0" fontId="9" fillId="14" borderId="36" xfId="0" applyFont="1" applyFill="1" applyBorder="1" applyAlignment="1">
      <alignment horizontal="center"/>
    </xf>
    <xf numFmtId="0" fontId="9" fillId="14" borderId="27" xfId="0" applyFont="1" applyFill="1" applyBorder="1" applyAlignment="1">
      <alignment horizontal="center"/>
    </xf>
    <xf numFmtId="0" fontId="31" fillId="4" borderId="23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4">
    <dxf>
      <fill>
        <patternFill>
          <bgColor rgb="FFFF0000"/>
        </patternFill>
      </fill>
      <border/>
    </dxf>
    <dxf>
      <fill>
        <patternFill>
          <bgColor rgb="FFCCFFFF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13</xdr:row>
      <xdr:rowOff>28575</xdr:rowOff>
    </xdr:from>
    <xdr:to>
      <xdr:col>21</xdr:col>
      <xdr:colOff>9525</xdr:colOff>
      <xdr:row>13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4933950" y="2124075"/>
          <a:ext cx="5762625" cy="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47625</xdr:rowOff>
    </xdr:from>
    <xdr:to>
      <xdr:col>21</xdr:col>
      <xdr:colOff>0</xdr:colOff>
      <xdr:row>13</xdr:row>
      <xdr:rowOff>47625</xdr:rowOff>
    </xdr:to>
    <xdr:sp>
      <xdr:nvSpPr>
        <xdr:cNvPr id="2" name="Line 3"/>
        <xdr:cNvSpPr>
          <a:spLocks/>
        </xdr:cNvSpPr>
      </xdr:nvSpPr>
      <xdr:spPr>
        <a:xfrm flipV="1">
          <a:off x="4924425" y="2143125"/>
          <a:ext cx="57626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28575</xdr:rowOff>
    </xdr:from>
    <xdr:to>
      <xdr:col>21</xdr:col>
      <xdr:colOff>9525</xdr:colOff>
      <xdr:row>13</xdr:row>
      <xdr:rowOff>28575</xdr:rowOff>
    </xdr:to>
    <xdr:sp>
      <xdr:nvSpPr>
        <xdr:cNvPr id="3" name="Line 199"/>
        <xdr:cNvSpPr>
          <a:spLocks/>
        </xdr:cNvSpPr>
      </xdr:nvSpPr>
      <xdr:spPr>
        <a:xfrm flipV="1">
          <a:off x="4933950" y="2124075"/>
          <a:ext cx="5762625" cy="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47625</xdr:rowOff>
    </xdr:from>
    <xdr:to>
      <xdr:col>21</xdr:col>
      <xdr:colOff>0</xdr:colOff>
      <xdr:row>13</xdr:row>
      <xdr:rowOff>47625</xdr:rowOff>
    </xdr:to>
    <xdr:sp>
      <xdr:nvSpPr>
        <xdr:cNvPr id="4" name="Line 200"/>
        <xdr:cNvSpPr>
          <a:spLocks/>
        </xdr:cNvSpPr>
      </xdr:nvSpPr>
      <xdr:spPr>
        <a:xfrm flipV="1">
          <a:off x="4924425" y="2143125"/>
          <a:ext cx="57626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0</xdr:rowOff>
    </xdr:from>
    <xdr:to>
      <xdr:col>21</xdr:col>
      <xdr:colOff>9525</xdr:colOff>
      <xdr:row>10</xdr:row>
      <xdr:rowOff>0</xdr:rowOff>
    </xdr:to>
    <xdr:sp>
      <xdr:nvSpPr>
        <xdr:cNvPr id="5" name="Line 201"/>
        <xdr:cNvSpPr>
          <a:spLocks/>
        </xdr:cNvSpPr>
      </xdr:nvSpPr>
      <xdr:spPr>
        <a:xfrm flipV="1">
          <a:off x="4933950" y="1638300"/>
          <a:ext cx="5762625" cy="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6" name="Line 202"/>
        <xdr:cNvSpPr>
          <a:spLocks/>
        </xdr:cNvSpPr>
      </xdr:nvSpPr>
      <xdr:spPr>
        <a:xfrm flipV="1">
          <a:off x="4924425" y="1638300"/>
          <a:ext cx="57626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13</xdr:row>
      <xdr:rowOff>28575</xdr:rowOff>
    </xdr:from>
    <xdr:to>
      <xdr:col>21</xdr:col>
      <xdr:colOff>9525</xdr:colOff>
      <xdr:row>13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4933950" y="2124075"/>
          <a:ext cx="5762625" cy="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47625</xdr:rowOff>
    </xdr:from>
    <xdr:to>
      <xdr:col>21</xdr:col>
      <xdr:colOff>0</xdr:colOff>
      <xdr:row>13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4924425" y="2143125"/>
          <a:ext cx="57626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0</xdr:rowOff>
    </xdr:from>
    <xdr:to>
      <xdr:col>21</xdr:col>
      <xdr:colOff>9525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933950" y="1638300"/>
          <a:ext cx="5762625" cy="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924425" y="1638300"/>
          <a:ext cx="57626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10</xdr:row>
      <xdr:rowOff>0</xdr:rowOff>
    </xdr:from>
    <xdr:to>
      <xdr:col>21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933950" y="1638300"/>
          <a:ext cx="5762625" cy="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924425" y="1638300"/>
          <a:ext cx="57626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AU56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22.7109375" style="249" customWidth="1"/>
    <col min="2" max="2" width="22.7109375" style="41" customWidth="1"/>
    <col min="3" max="4" width="9.7109375" style="248" customWidth="1"/>
    <col min="5" max="5" width="3.8515625" style="248" customWidth="1"/>
    <col min="6" max="6" width="23.7109375" style="41" customWidth="1"/>
    <col min="7" max="7" width="3.8515625" style="248" customWidth="1"/>
    <col min="8" max="8" width="3.8515625" style="243" customWidth="1"/>
    <col min="9" max="9" width="3.57421875" style="248" customWidth="1"/>
    <col min="10" max="10" width="3.7109375" style="248" customWidth="1"/>
    <col min="11" max="11" width="4.8515625" style="248" customWidth="1"/>
    <col min="12" max="12" width="4.7109375" style="248" customWidth="1"/>
    <col min="13" max="13" width="5.28125" style="248" customWidth="1"/>
    <col min="14" max="14" width="4.7109375" style="246" customWidth="1"/>
    <col min="15" max="16" width="5.7109375" style="248" customWidth="1"/>
    <col min="17" max="17" width="5.7109375" style="246" customWidth="1"/>
    <col min="18" max="18" width="5.28125" style="248" customWidth="1"/>
    <col min="19" max="19" width="2.28125" style="41" customWidth="1"/>
    <col min="20" max="16384" width="9.140625" style="41" customWidth="1"/>
  </cols>
  <sheetData>
    <row r="1" spans="1:47" s="28" customFormat="1" ht="12" customHeight="1" thickBot="1">
      <c r="A1" s="161" t="s">
        <v>0</v>
      </c>
      <c r="B1" s="162"/>
      <c r="C1" s="163" t="s">
        <v>16</v>
      </c>
      <c r="D1" s="163" t="s">
        <v>17</v>
      </c>
      <c r="E1" s="164" t="s">
        <v>5</v>
      </c>
      <c r="F1" s="76" t="s">
        <v>21</v>
      </c>
      <c r="G1" s="165" t="s">
        <v>5</v>
      </c>
      <c r="H1" s="166" t="s">
        <v>25</v>
      </c>
      <c r="I1" s="167" t="s">
        <v>3</v>
      </c>
      <c r="J1" s="168" t="s">
        <v>4</v>
      </c>
      <c r="K1" s="169" t="s">
        <v>5</v>
      </c>
      <c r="L1" s="168" t="s">
        <v>11</v>
      </c>
      <c r="M1" s="169" t="s">
        <v>12</v>
      </c>
      <c r="N1" s="170" t="s">
        <v>14</v>
      </c>
      <c r="O1" s="168" t="s">
        <v>22</v>
      </c>
      <c r="P1" s="169" t="s">
        <v>23</v>
      </c>
      <c r="Q1" s="170" t="s">
        <v>15</v>
      </c>
      <c r="R1" s="171" t="s">
        <v>13</v>
      </c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</row>
    <row r="2" spans="1:45" s="28" customFormat="1" ht="12" customHeight="1">
      <c r="A2" s="172" t="s">
        <v>45</v>
      </c>
      <c r="B2" s="173" t="s">
        <v>31</v>
      </c>
      <c r="C2" s="174" t="s">
        <v>32</v>
      </c>
      <c r="D2" s="175"/>
      <c r="E2" s="176">
        <v>1</v>
      </c>
      <c r="F2" s="177" t="s">
        <v>37</v>
      </c>
      <c r="G2" s="178">
        <f aca="true" t="shared" si="0" ref="G2:G11">J2*2</f>
        <v>4</v>
      </c>
      <c r="H2" s="179"/>
      <c r="I2" s="180">
        <f aca="true" t="shared" si="1" ref="I2:I11">J2+K2</f>
        <v>2</v>
      </c>
      <c r="J2" s="181">
        <v>2</v>
      </c>
      <c r="K2" s="182">
        <v>0</v>
      </c>
      <c r="L2" s="181">
        <v>155</v>
      </c>
      <c r="M2" s="182">
        <v>79</v>
      </c>
      <c r="N2" s="183">
        <f aca="true" t="shared" si="2" ref="N2:N11">L2-M2</f>
        <v>76</v>
      </c>
      <c r="O2" s="184">
        <f aca="true" t="shared" si="3" ref="O2:O12">L2/I2</f>
        <v>77.5</v>
      </c>
      <c r="P2" s="185">
        <f aca="true" t="shared" si="4" ref="P2:P12">M2/I2</f>
        <v>39.5</v>
      </c>
      <c r="Q2" s="186">
        <f aca="true" t="shared" si="5" ref="Q2:Q12">N2/I2</f>
        <v>38</v>
      </c>
      <c r="R2" s="187">
        <f aca="true" t="shared" si="6" ref="R2:R12">L2/M2</f>
        <v>1.9620253164556962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</row>
    <row r="3" spans="1:45" s="28" customFormat="1" ht="12" customHeight="1">
      <c r="A3" s="188" t="s">
        <v>33</v>
      </c>
      <c r="B3" s="189" t="s">
        <v>34</v>
      </c>
      <c r="C3" s="190" t="s">
        <v>35</v>
      </c>
      <c r="D3" s="191"/>
      <c r="E3" s="192">
        <v>2</v>
      </c>
      <c r="F3" s="193" t="s">
        <v>31</v>
      </c>
      <c r="G3" s="194">
        <f t="shared" si="0"/>
        <v>4</v>
      </c>
      <c r="H3" s="195"/>
      <c r="I3" s="196">
        <f t="shared" si="1"/>
        <v>2</v>
      </c>
      <c r="J3" s="197">
        <v>2</v>
      </c>
      <c r="K3" s="89">
        <v>0</v>
      </c>
      <c r="L3" s="197">
        <v>183</v>
      </c>
      <c r="M3" s="89">
        <v>113</v>
      </c>
      <c r="N3" s="90">
        <f t="shared" si="2"/>
        <v>70</v>
      </c>
      <c r="O3" s="198">
        <f t="shared" si="3"/>
        <v>91.5</v>
      </c>
      <c r="P3" s="92">
        <f t="shared" si="4"/>
        <v>56.5</v>
      </c>
      <c r="Q3" s="199">
        <f t="shared" si="5"/>
        <v>35</v>
      </c>
      <c r="R3" s="93">
        <f t="shared" si="6"/>
        <v>1.6194690265486726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</row>
    <row r="4" spans="1:45" s="38" customFormat="1" ht="12" customHeight="1">
      <c r="A4" s="188" t="s">
        <v>36</v>
      </c>
      <c r="B4" s="189" t="s">
        <v>37</v>
      </c>
      <c r="C4" s="200" t="s">
        <v>38</v>
      </c>
      <c r="D4" s="201"/>
      <c r="E4" s="192">
        <v>3</v>
      </c>
      <c r="F4" s="193" t="s">
        <v>34</v>
      </c>
      <c r="G4" s="194">
        <f t="shared" si="0"/>
        <v>4</v>
      </c>
      <c r="H4" s="195"/>
      <c r="I4" s="196">
        <f t="shared" si="1"/>
        <v>2</v>
      </c>
      <c r="J4" s="197">
        <v>2</v>
      </c>
      <c r="K4" s="89">
        <v>0</v>
      </c>
      <c r="L4" s="197">
        <v>151</v>
      </c>
      <c r="M4" s="89">
        <v>116</v>
      </c>
      <c r="N4" s="90">
        <f t="shared" si="2"/>
        <v>35</v>
      </c>
      <c r="O4" s="198">
        <f t="shared" si="3"/>
        <v>75.5</v>
      </c>
      <c r="P4" s="92">
        <f t="shared" si="4"/>
        <v>58</v>
      </c>
      <c r="Q4" s="199">
        <f t="shared" si="5"/>
        <v>17.5</v>
      </c>
      <c r="R4" s="93">
        <f t="shared" si="6"/>
        <v>1.3017241379310345</v>
      </c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</row>
    <row r="5" spans="1:45" s="28" customFormat="1" ht="12" customHeight="1" thickBot="1">
      <c r="A5" s="188" t="s">
        <v>39</v>
      </c>
      <c r="B5" s="189" t="s">
        <v>40</v>
      </c>
      <c r="C5" s="190" t="s">
        <v>41</v>
      </c>
      <c r="D5" s="191"/>
      <c r="E5" s="202">
        <v>4</v>
      </c>
      <c r="F5" s="193" t="s">
        <v>39</v>
      </c>
      <c r="G5" s="194">
        <f t="shared" si="0"/>
        <v>4</v>
      </c>
      <c r="H5" s="195"/>
      <c r="I5" s="196">
        <f t="shared" si="1"/>
        <v>2</v>
      </c>
      <c r="J5" s="197">
        <v>2</v>
      </c>
      <c r="K5" s="89">
        <v>0</v>
      </c>
      <c r="L5" s="197">
        <v>146</v>
      </c>
      <c r="M5" s="89">
        <v>124</v>
      </c>
      <c r="N5" s="90">
        <f t="shared" si="2"/>
        <v>22</v>
      </c>
      <c r="O5" s="198">
        <f t="shared" si="3"/>
        <v>73</v>
      </c>
      <c r="P5" s="92">
        <f t="shared" si="4"/>
        <v>62</v>
      </c>
      <c r="Q5" s="199">
        <f t="shared" si="5"/>
        <v>11</v>
      </c>
      <c r="R5" s="93">
        <f t="shared" si="6"/>
        <v>1.1774193548387097</v>
      </c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</row>
    <row r="6" spans="1:45" s="38" customFormat="1" ht="12" customHeight="1" thickBot="1">
      <c r="A6" s="203" t="s">
        <v>42</v>
      </c>
      <c r="B6" s="204" t="s">
        <v>43</v>
      </c>
      <c r="C6" s="205" t="s">
        <v>44</v>
      </c>
      <c r="D6" s="206"/>
      <c r="E6" s="207">
        <v>5</v>
      </c>
      <c r="F6" s="193" t="s">
        <v>40</v>
      </c>
      <c r="G6" s="194">
        <f t="shared" si="0"/>
        <v>2</v>
      </c>
      <c r="H6" s="195"/>
      <c r="I6" s="196">
        <f t="shared" si="1"/>
        <v>2</v>
      </c>
      <c r="J6" s="197">
        <v>1</v>
      </c>
      <c r="K6" s="89">
        <v>1</v>
      </c>
      <c r="L6" s="197">
        <v>122</v>
      </c>
      <c r="M6" s="89">
        <v>91</v>
      </c>
      <c r="N6" s="90">
        <f t="shared" si="2"/>
        <v>31</v>
      </c>
      <c r="O6" s="198">
        <f t="shared" si="3"/>
        <v>61</v>
      </c>
      <c r="P6" s="92">
        <f t="shared" si="4"/>
        <v>45.5</v>
      </c>
      <c r="Q6" s="199">
        <f t="shared" si="5"/>
        <v>15.5</v>
      </c>
      <c r="R6" s="93">
        <f t="shared" si="6"/>
        <v>1.3406593406593406</v>
      </c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  <row r="7" spans="1:45" s="28" customFormat="1" ht="12" customHeight="1" thickBot="1">
      <c r="A7" s="161" t="s">
        <v>1</v>
      </c>
      <c r="B7" s="162"/>
      <c r="C7" s="163" t="s">
        <v>16</v>
      </c>
      <c r="D7" s="163" t="s">
        <v>17</v>
      </c>
      <c r="E7" s="208">
        <v>6</v>
      </c>
      <c r="F7" s="193" t="s">
        <v>42</v>
      </c>
      <c r="G7" s="194">
        <f t="shared" si="0"/>
        <v>2</v>
      </c>
      <c r="H7" s="195"/>
      <c r="I7" s="196">
        <f t="shared" si="1"/>
        <v>2</v>
      </c>
      <c r="J7" s="197">
        <v>1</v>
      </c>
      <c r="K7" s="89">
        <v>1</v>
      </c>
      <c r="L7" s="197">
        <v>117</v>
      </c>
      <c r="M7" s="89">
        <v>145</v>
      </c>
      <c r="N7" s="90">
        <f t="shared" si="2"/>
        <v>-28</v>
      </c>
      <c r="O7" s="198">
        <f t="shared" si="3"/>
        <v>58.5</v>
      </c>
      <c r="P7" s="92">
        <f t="shared" si="4"/>
        <v>72.5</v>
      </c>
      <c r="Q7" s="199">
        <f t="shared" si="5"/>
        <v>-14</v>
      </c>
      <c r="R7" s="93">
        <f t="shared" si="6"/>
        <v>0.8068965517241379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</row>
    <row r="8" spans="1:45" s="28" customFormat="1" ht="12" customHeight="1">
      <c r="A8" s="172" t="s">
        <v>40</v>
      </c>
      <c r="B8" s="173" t="s">
        <v>45</v>
      </c>
      <c r="C8" s="174" t="s">
        <v>63</v>
      </c>
      <c r="D8" s="175"/>
      <c r="E8" s="208">
        <v>7</v>
      </c>
      <c r="F8" s="193" t="s">
        <v>43</v>
      </c>
      <c r="G8" s="194">
        <f t="shared" si="0"/>
        <v>0</v>
      </c>
      <c r="H8" s="195"/>
      <c r="I8" s="196">
        <f t="shared" si="1"/>
        <v>2</v>
      </c>
      <c r="J8" s="197">
        <v>0</v>
      </c>
      <c r="K8" s="89">
        <v>2</v>
      </c>
      <c r="L8" s="197">
        <v>134</v>
      </c>
      <c r="M8" s="89">
        <v>155</v>
      </c>
      <c r="N8" s="90">
        <f t="shared" si="2"/>
        <v>-21</v>
      </c>
      <c r="O8" s="198">
        <f t="shared" si="3"/>
        <v>67</v>
      </c>
      <c r="P8" s="92">
        <f t="shared" si="4"/>
        <v>77.5</v>
      </c>
      <c r="Q8" s="199">
        <f t="shared" si="5"/>
        <v>-10.5</v>
      </c>
      <c r="R8" s="93">
        <f t="shared" si="6"/>
        <v>0.864516129032258</v>
      </c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</row>
    <row r="9" spans="1:45" s="28" customFormat="1" ht="12" customHeight="1">
      <c r="A9" s="188" t="s">
        <v>43</v>
      </c>
      <c r="B9" s="189" t="s">
        <v>39</v>
      </c>
      <c r="C9" s="190" t="s">
        <v>64</v>
      </c>
      <c r="D9" s="191"/>
      <c r="E9" s="208">
        <v>8</v>
      </c>
      <c r="F9" s="193" t="s">
        <v>33</v>
      </c>
      <c r="G9" s="194">
        <f t="shared" si="0"/>
        <v>0</v>
      </c>
      <c r="H9" s="195"/>
      <c r="I9" s="196">
        <f t="shared" si="1"/>
        <v>2</v>
      </c>
      <c r="J9" s="197">
        <v>0</v>
      </c>
      <c r="K9" s="89">
        <v>2</v>
      </c>
      <c r="L9" s="197">
        <v>122</v>
      </c>
      <c r="M9" s="89">
        <v>174</v>
      </c>
      <c r="N9" s="90">
        <f t="shared" si="2"/>
        <v>-52</v>
      </c>
      <c r="O9" s="198">
        <f t="shared" si="3"/>
        <v>61</v>
      </c>
      <c r="P9" s="92">
        <f t="shared" si="4"/>
        <v>87</v>
      </c>
      <c r="Q9" s="199">
        <f t="shared" si="5"/>
        <v>-26</v>
      </c>
      <c r="R9" s="93">
        <f t="shared" si="6"/>
        <v>0.7011494252873564</v>
      </c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</row>
    <row r="10" spans="1:45" s="38" customFormat="1" ht="12" customHeight="1">
      <c r="A10" s="188" t="s">
        <v>34</v>
      </c>
      <c r="B10" s="189" t="s">
        <v>36</v>
      </c>
      <c r="C10" s="200" t="s">
        <v>65</v>
      </c>
      <c r="D10" s="201"/>
      <c r="E10" s="208">
        <v>9</v>
      </c>
      <c r="F10" s="193" t="s">
        <v>36</v>
      </c>
      <c r="G10" s="194">
        <f t="shared" si="0"/>
        <v>0</v>
      </c>
      <c r="H10" s="195"/>
      <c r="I10" s="196">
        <f t="shared" si="1"/>
        <v>2</v>
      </c>
      <c r="J10" s="197">
        <v>0</v>
      </c>
      <c r="K10" s="89">
        <v>2</v>
      </c>
      <c r="L10" s="197">
        <v>92</v>
      </c>
      <c r="M10" s="89">
        <v>146</v>
      </c>
      <c r="N10" s="90">
        <f t="shared" si="2"/>
        <v>-54</v>
      </c>
      <c r="O10" s="198">
        <f t="shared" si="3"/>
        <v>46</v>
      </c>
      <c r="P10" s="92">
        <f t="shared" si="4"/>
        <v>73</v>
      </c>
      <c r="Q10" s="199">
        <f t="shared" si="5"/>
        <v>-27</v>
      </c>
      <c r="R10" s="93">
        <f t="shared" si="6"/>
        <v>0.6301369863013698</v>
      </c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</row>
    <row r="11" spans="1:45" s="28" customFormat="1" ht="12" customHeight="1" thickBot="1">
      <c r="A11" s="188" t="s">
        <v>31</v>
      </c>
      <c r="B11" s="189" t="s">
        <v>33</v>
      </c>
      <c r="C11" s="190" t="s">
        <v>66</v>
      </c>
      <c r="D11" s="191"/>
      <c r="E11" s="209">
        <v>10</v>
      </c>
      <c r="F11" s="210" t="s">
        <v>45</v>
      </c>
      <c r="G11" s="211">
        <f t="shared" si="0"/>
        <v>0</v>
      </c>
      <c r="H11" s="212"/>
      <c r="I11" s="213">
        <f t="shared" si="1"/>
        <v>2</v>
      </c>
      <c r="J11" s="214">
        <v>0</v>
      </c>
      <c r="K11" s="106">
        <v>2</v>
      </c>
      <c r="L11" s="214">
        <v>77</v>
      </c>
      <c r="M11" s="106">
        <v>156</v>
      </c>
      <c r="N11" s="215">
        <f t="shared" si="2"/>
        <v>-79</v>
      </c>
      <c r="O11" s="198">
        <f t="shared" si="3"/>
        <v>38.5</v>
      </c>
      <c r="P11" s="92">
        <f t="shared" si="4"/>
        <v>78</v>
      </c>
      <c r="Q11" s="216">
        <f t="shared" si="5"/>
        <v>-39.5</v>
      </c>
      <c r="R11" s="217">
        <f t="shared" si="6"/>
        <v>0.4935897435897436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</row>
    <row r="12" spans="1:45" s="38" customFormat="1" ht="12" customHeight="1" thickBot="1">
      <c r="A12" s="203" t="s">
        <v>37</v>
      </c>
      <c r="B12" s="204" t="s">
        <v>42</v>
      </c>
      <c r="C12" s="205" t="s">
        <v>62</v>
      </c>
      <c r="D12" s="206"/>
      <c r="E12" s="218"/>
      <c r="F12" s="219"/>
      <c r="G12" s="220">
        <f aca="true" t="shared" si="7" ref="G12:N12">SUM(G2:G11)</f>
        <v>20</v>
      </c>
      <c r="H12" s="221">
        <f>SUM(H2:H11)</f>
        <v>0</v>
      </c>
      <c r="I12" s="167">
        <f t="shared" si="7"/>
        <v>20</v>
      </c>
      <c r="J12" s="222">
        <f t="shared" si="7"/>
        <v>10</v>
      </c>
      <c r="K12" s="223">
        <f t="shared" si="7"/>
        <v>10</v>
      </c>
      <c r="L12" s="222">
        <f t="shared" si="7"/>
        <v>1299</v>
      </c>
      <c r="M12" s="223">
        <f t="shared" si="7"/>
        <v>1299</v>
      </c>
      <c r="N12" s="223">
        <f t="shared" si="7"/>
        <v>0</v>
      </c>
      <c r="O12" s="224">
        <f t="shared" si="3"/>
        <v>64.95</v>
      </c>
      <c r="P12" s="224">
        <f t="shared" si="4"/>
        <v>64.95</v>
      </c>
      <c r="Q12" s="225">
        <f t="shared" si="5"/>
        <v>0</v>
      </c>
      <c r="R12" s="226">
        <f t="shared" si="6"/>
        <v>1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</row>
    <row r="13" spans="1:45" s="28" customFormat="1" ht="12" customHeight="1" thickBot="1">
      <c r="A13" s="161" t="s">
        <v>2</v>
      </c>
      <c r="B13" s="162"/>
      <c r="C13" s="163" t="s">
        <v>16</v>
      </c>
      <c r="D13" s="163" t="s">
        <v>17</v>
      </c>
      <c r="E13" s="227"/>
      <c r="F13" s="227"/>
      <c r="G13" s="227"/>
      <c r="H13" s="228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</row>
    <row r="14" spans="1:14" s="38" customFormat="1" ht="12" customHeight="1">
      <c r="A14" s="172" t="s">
        <v>45</v>
      </c>
      <c r="B14" s="173" t="s">
        <v>33</v>
      </c>
      <c r="C14" s="174"/>
      <c r="D14" s="175"/>
      <c r="E14" s="229"/>
      <c r="F14" s="230"/>
      <c r="G14" s="231"/>
      <c r="H14" s="232"/>
      <c r="I14" s="233"/>
      <c r="J14" s="231"/>
      <c r="K14" s="231"/>
      <c r="L14" s="231"/>
      <c r="M14" s="231"/>
      <c r="N14" s="234"/>
    </row>
    <row r="15" spans="1:14" s="38" customFormat="1" ht="13.5" customHeight="1">
      <c r="A15" s="188" t="s">
        <v>37</v>
      </c>
      <c r="B15" s="189" t="s">
        <v>43</v>
      </c>
      <c r="C15" s="190"/>
      <c r="D15" s="191"/>
      <c r="E15" s="235"/>
      <c r="F15" s="236"/>
      <c r="G15" s="236"/>
      <c r="H15" s="236"/>
      <c r="I15" s="235"/>
      <c r="J15" s="235"/>
      <c r="K15" s="235"/>
      <c r="L15" s="235"/>
      <c r="M15" s="231"/>
      <c r="N15" s="234"/>
    </row>
    <row r="16" spans="1:14" s="38" customFormat="1" ht="12" customHeight="1">
      <c r="A16" s="188" t="s">
        <v>36</v>
      </c>
      <c r="B16" s="189" t="s">
        <v>40</v>
      </c>
      <c r="C16" s="200"/>
      <c r="D16" s="201"/>
      <c r="E16" s="235"/>
      <c r="F16" s="236"/>
      <c r="G16" s="236"/>
      <c r="H16" s="236"/>
      <c r="I16" s="235"/>
      <c r="J16" s="235"/>
      <c r="K16" s="235"/>
      <c r="L16" s="235"/>
      <c r="M16" s="231"/>
      <c r="N16" s="234"/>
    </row>
    <row r="17" spans="1:14" s="38" customFormat="1" ht="12" customHeight="1">
      <c r="A17" s="188" t="s">
        <v>42</v>
      </c>
      <c r="B17" s="189" t="s">
        <v>34</v>
      </c>
      <c r="C17" s="190"/>
      <c r="D17" s="191"/>
      <c r="E17" s="235"/>
      <c r="F17" s="236"/>
      <c r="G17" s="236"/>
      <c r="H17" s="236"/>
      <c r="I17" s="235"/>
      <c r="J17" s="235"/>
      <c r="K17" s="235"/>
      <c r="L17" s="235"/>
      <c r="M17" s="231"/>
      <c r="N17" s="234"/>
    </row>
    <row r="18" spans="1:18" ht="15.75" thickBot="1">
      <c r="A18" s="203" t="s">
        <v>39</v>
      </c>
      <c r="B18" s="204" t="s">
        <v>31</v>
      </c>
      <c r="C18" s="205"/>
      <c r="D18" s="206"/>
      <c r="E18" s="235"/>
      <c r="F18" s="236"/>
      <c r="G18" s="236"/>
      <c r="H18" s="236"/>
      <c r="I18" s="235"/>
      <c r="J18" s="235"/>
      <c r="K18" s="235"/>
      <c r="L18" s="235"/>
      <c r="M18" s="231"/>
      <c r="N18" s="234"/>
      <c r="O18" s="41"/>
      <c r="P18" s="41"/>
      <c r="Q18" s="41"/>
      <c r="R18" s="41"/>
    </row>
    <row r="19" spans="1:36" s="28" customFormat="1" ht="12" customHeight="1" thickBot="1">
      <c r="A19" s="161" t="s">
        <v>6</v>
      </c>
      <c r="B19" s="162"/>
      <c r="C19" s="163" t="s">
        <v>16</v>
      </c>
      <c r="D19" s="163" t="s">
        <v>17</v>
      </c>
      <c r="E19" s="235"/>
      <c r="F19" s="236"/>
      <c r="G19" s="236"/>
      <c r="H19" s="236"/>
      <c r="I19" s="235"/>
      <c r="J19" s="235"/>
      <c r="K19" s="235"/>
      <c r="L19" s="235"/>
      <c r="M19" s="231"/>
      <c r="N19" s="234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</row>
    <row r="20" spans="1:14" s="38" customFormat="1" ht="12" customHeight="1">
      <c r="A20" s="172" t="s">
        <v>34</v>
      </c>
      <c r="B20" s="173" t="s">
        <v>45</v>
      </c>
      <c r="C20" s="174"/>
      <c r="D20" s="175"/>
      <c r="E20" s="235"/>
      <c r="F20" s="236"/>
      <c r="G20" s="236"/>
      <c r="H20" s="236"/>
      <c r="I20" s="235"/>
      <c r="J20" s="235"/>
      <c r="K20" s="235"/>
      <c r="L20" s="235"/>
      <c r="M20" s="231"/>
      <c r="N20" s="234"/>
    </row>
    <row r="21" spans="1:14" s="38" customFormat="1" ht="12" customHeight="1">
      <c r="A21" s="188" t="s">
        <v>33</v>
      </c>
      <c r="B21" s="189" t="s">
        <v>37</v>
      </c>
      <c r="C21" s="190"/>
      <c r="D21" s="191"/>
      <c r="E21" s="235"/>
      <c r="F21" s="236"/>
      <c r="G21" s="236"/>
      <c r="H21" s="236"/>
      <c r="I21" s="235"/>
      <c r="J21" s="235"/>
      <c r="K21" s="235"/>
      <c r="L21" s="235"/>
      <c r="M21" s="231"/>
      <c r="N21" s="234"/>
    </row>
    <row r="22" spans="1:14" s="38" customFormat="1" ht="12" customHeight="1">
      <c r="A22" s="188" t="s">
        <v>43</v>
      </c>
      <c r="B22" s="189" t="s">
        <v>36</v>
      </c>
      <c r="C22" s="200"/>
      <c r="D22" s="201"/>
      <c r="E22" s="235"/>
      <c r="F22" s="236"/>
      <c r="G22" s="236"/>
      <c r="H22" s="236"/>
      <c r="I22" s="235"/>
      <c r="J22" s="235"/>
      <c r="K22" s="235"/>
      <c r="L22" s="235"/>
      <c r="M22" s="231"/>
      <c r="N22" s="234"/>
    </row>
    <row r="23" spans="1:14" s="38" customFormat="1" ht="12" customHeight="1">
      <c r="A23" s="188" t="s">
        <v>40</v>
      </c>
      <c r="B23" s="189" t="s">
        <v>31</v>
      </c>
      <c r="C23" s="190"/>
      <c r="D23" s="191"/>
      <c r="E23" s="235"/>
      <c r="F23" s="236"/>
      <c r="G23" s="236"/>
      <c r="H23" s="236"/>
      <c r="I23" s="235"/>
      <c r="J23" s="235"/>
      <c r="K23" s="235"/>
      <c r="L23" s="235"/>
      <c r="M23" s="231"/>
      <c r="N23" s="234"/>
    </row>
    <row r="24" spans="1:18" ht="15.75" thickBot="1">
      <c r="A24" s="203" t="s">
        <v>39</v>
      </c>
      <c r="B24" s="204" t="s">
        <v>42</v>
      </c>
      <c r="C24" s="205"/>
      <c r="D24" s="206"/>
      <c r="E24" s="235"/>
      <c r="F24" s="236"/>
      <c r="G24" s="236"/>
      <c r="H24" s="236"/>
      <c r="I24" s="235"/>
      <c r="J24" s="235"/>
      <c r="K24" s="235"/>
      <c r="L24" s="235"/>
      <c r="M24" s="231"/>
      <c r="N24" s="234"/>
      <c r="O24" s="41"/>
      <c r="P24" s="41"/>
      <c r="Q24" s="41"/>
      <c r="R24" s="41"/>
    </row>
    <row r="25" spans="1:36" s="28" customFormat="1" ht="12" customHeight="1" thickBot="1">
      <c r="A25" s="161" t="s">
        <v>7</v>
      </c>
      <c r="B25" s="162"/>
      <c r="C25" s="163" t="s">
        <v>16</v>
      </c>
      <c r="D25" s="163" t="s">
        <v>17</v>
      </c>
      <c r="E25" s="27"/>
      <c r="F25" s="27"/>
      <c r="G25" s="27"/>
      <c r="H25" s="23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</row>
    <row r="26" spans="1:8" s="38" customFormat="1" ht="12" customHeight="1">
      <c r="A26" s="172" t="s">
        <v>40</v>
      </c>
      <c r="B26" s="173" t="s">
        <v>33</v>
      </c>
      <c r="C26" s="174"/>
      <c r="D26" s="175"/>
      <c r="E26" s="238"/>
      <c r="F26" s="239"/>
      <c r="G26" s="240"/>
      <c r="H26" s="241"/>
    </row>
    <row r="27" spans="1:8" s="38" customFormat="1" ht="12" customHeight="1">
      <c r="A27" s="188" t="s">
        <v>45</v>
      </c>
      <c r="B27" s="189" t="s">
        <v>43</v>
      </c>
      <c r="C27" s="190"/>
      <c r="D27" s="191"/>
      <c r="H27" s="242"/>
    </row>
    <row r="28" spans="1:8" s="38" customFormat="1" ht="12" customHeight="1">
      <c r="A28" s="188" t="s">
        <v>31</v>
      </c>
      <c r="B28" s="189" t="s">
        <v>34</v>
      </c>
      <c r="C28" s="200"/>
      <c r="D28" s="201"/>
      <c r="H28" s="242"/>
    </row>
    <row r="29" spans="1:8" s="38" customFormat="1" ht="12" customHeight="1">
      <c r="A29" s="188" t="s">
        <v>37</v>
      </c>
      <c r="B29" s="189" t="s">
        <v>39</v>
      </c>
      <c r="C29" s="190"/>
      <c r="D29" s="191"/>
      <c r="H29" s="242"/>
    </row>
    <row r="30" spans="1:18" ht="12.75" thickBot="1">
      <c r="A30" s="203" t="s">
        <v>36</v>
      </c>
      <c r="B30" s="204" t="s">
        <v>42</v>
      </c>
      <c r="C30" s="205"/>
      <c r="D30" s="206"/>
      <c r="E30" s="41"/>
      <c r="G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36" s="28" customFormat="1" ht="12" customHeight="1" thickBot="1">
      <c r="A31" s="161" t="s">
        <v>8</v>
      </c>
      <c r="B31" s="162"/>
      <c r="C31" s="163" t="s">
        <v>16</v>
      </c>
      <c r="D31" s="163" t="s">
        <v>17</v>
      </c>
      <c r="E31" s="227"/>
      <c r="F31" s="227"/>
      <c r="G31" s="27"/>
      <c r="H31" s="23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</row>
    <row r="32" spans="1:8" s="38" customFormat="1" ht="12" customHeight="1">
      <c r="A32" s="172" t="s">
        <v>31</v>
      </c>
      <c r="B32" s="173" t="s">
        <v>37</v>
      </c>
      <c r="C32" s="174"/>
      <c r="D32" s="175"/>
      <c r="E32" s="238"/>
      <c r="F32" s="239"/>
      <c r="G32" s="240"/>
      <c r="H32" s="241"/>
    </row>
    <row r="33" spans="1:8" s="38" customFormat="1" ht="12" customHeight="1">
      <c r="A33" s="188" t="s">
        <v>42</v>
      </c>
      <c r="B33" s="189" t="s">
        <v>45</v>
      </c>
      <c r="C33" s="190"/>
      <c r="D33" s="191"/>
      <c r="H33" s="242"/>
    </row>
    <row r="34" spans="1:8" s="38" customFormat="1" ht="12" customHeight="1">
      <c r="A34" s="188" t="s">
        <v>39</v>
      </c>
      <c r="B34" s="189" t="s">
        <v>36</v>
      </c>
      <c r="C34" s="200"/>
      <c r="D34" s="201"/>
      <c r="H34" s="242"/>
    </row>
    <row r="35" spans="1:8" s="38" customFormat="1" ht="12" customHeight="1">
      <c r="A35" s="188" t="s">
        <v>33</v>
      </c>
      <c r="B35" s="189" t="s">
        <v>43</v>
      </c>
      <c r="C35" s="190"/>
      <c r="D35" s="191"/>
      <c r="H35" s="242"/>
    </row>
    <row r="36" spans="1:18" ht="12.75" thickBot="1">
      <c r="A36" s="203" t="s">
        <v>34</v>
      </c>
      <c r="B36" s="204" t="s">
        <v>40</v>
      </c>
      <c r="C36" s="205"/>
      <c r="D36" s="206"/>
      <c r="E36" s="41"/>
      <c r="G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36" s="28" customFormat="1" ht="12" customHeight="1" thickBot="1">
      <c r="A37" s="161" t="s">
        <v>9</v>
      </c>
      <c r="B37" s="162"/>
      <c r="C37" s="163" t="s">
        <v>16</v>
      </c>
      <c r="D37" s="163" t="s">
        <v>17</v>
      </c>
      <c r="E37" s="227"/>
      <c r="F37" s="227"/>
      <c r="G37" s="27"/>
      <c r="H37" s="237"/>
      <c r="I37" s="27"/>
      <c r="J37" s="27"/>
      <c r="K37" s="27"/>
      <c r="L37" s="27"/>
      <c r="M37" s="27"/>
      <c r="N37" s="27"/>
      <c r="O37" s="227"/>
      <c r="P37" s="227"/>
      <c r="Q37" s="2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</row>
    <row r="38" spans="1:19" s="38" customFormat="1" ht="12" customHeight="1">
      <c r="A38" s="172" t="s">
        <v>43</v>
      </c>
      <c r="B38" s="173" t="s">
        <v>34</v>
      </c>
      <c r="C38" s="174"/>
      <c r="D38" s="175"/>
      <c r="E38" s="244"/>
      <c r="F38" s="245"/>
      <c r="G38" s="246"/>
      <c r="H38" s="243"/>
      <c r="I38" s="239"/>
      <c r="J38" s="239"/>
      <c r="K38" s="239"/>
      <c r="L38" s="239"/>
      <c r="M38" s="239"/>
      <c r="N38" s="238"/>
      <c r="O38" s="239"/>
      <c r="P38" s="239"/>
      <c r="Q38" s="238"/>
      <c r="R38" s="239"/>
      <c r="S38" s="240"/>
    </row>
    <row r="39" spans="1:15" s="38" customFormat="1" ht="12" customHeight="1">
      <c r="A39" s="188" t="s">
        <v>45</v>
      </c>
      <c r="B39" s="189" t="s">
        <v>39</v>
      </c>
      <c r="C39" s="190"/>
      <c r="D39" s="191"/>
      <c r="E39" s="245"/>
      <c r="F39" s="247"/>
      <c r="G39" s="247"/>
      <c r="H39" s="242"/>
      <c r="I39" s="247"/>
      <c r="J39" s="41"/>
      <c r="K39" s="246"/>
      <c r="L39" s="41"/>
      <c r="O39" s="41"/>
    </row>
    <row r="40" spans="1:15" s="38" customFormat="1" ht="12" customHeight="1">
      <c r="A40" s="188" t="s">
        <v>42</v>
      </c>
      <c r="B40" s="189" t="s">
        <v>31</v>
      </c>
      <c r="C40" s="200"/>
      <c r="D40" s="201"/>
      <c r="E40" s="245"/>
      <c r="F40" s="247"/>
      <c r="G40" s="247"/>
      <c r="H40" s="242"/>
      <c r="I40" s="247"/>
      <c r="J40" s="41"/>
      <c r="K40" s="246"/>
      <c r="L40" s="41"/>
      <c r="O40" s="41"/>
    </row>
    <row r="41" spans="1:16" s="38" customFormat="1" ht="12" customHeight="1">
      <c r="A41" s="188" t="s">
        <v>37</v>
      </c>
      <c r="B41" s="189" t="s">
        <v>40</v>
      </c>
      <c r="C41" s="190"/>
      <c r="D41" s="191"/>
      <c r="E41" s="245"/>
      <c r="F41" s="247"/>
      <c r="G41" s="247"/>
      <c r="H41" s="242"/>
      <c r="I41" s="247"/>
      <c r="J41" s="247"/>
      <c r="K41" s="247"/>
      <c r="L41" s="247"/>
      <c r="M41" s="246"/>
      <c r="N41" s="247"/>
      <c r="O41" s="247"/>
      <c r="P41" s="246"/>
    </row>
    <row r="42" spans="1:18" ht="12.75" thickBot="1">
      <c r="A42" s="203" t="s">
        <v>36</v>
      </c>
      <c r="B42" s="204" t="s">
        <v>33</v>
      </c>
      <c r="C42" s="205"/>
      <c r="D42" s="206"/>
      <c r="E42" s="246"/>
      <c r="G42" s="41"/>
      <c r="I42" s="41"/>
      <c r="J42" s="41"/>
      <c r="K42" s="41"/>
      <c r="L42" s="41"/>
      <c r="M42" s="246"/>
      <c r="N42" s="248"/>
      <c r="O42" s="41"/>
      <c r="P42" s="246"/>
      <c r="Q42" s="41"/>
      <c r="R42" s="41"/>
    </row>
    <row r="43" spans="1:45" s="28" customFormat="1" ht="12" customHeight="1" thickBot="1">
      <c r="A43" s="161" t="s">
        <v>19</v>
      </c>
      <c r="B43" s="162"/>
      <c r="C43" s="163" t="s">
        <v>16</v>
      </c>
      <c r="D43" s="163" t="s">
        <v>17</v>
      </c>
      <c r="E43" s="227"/>
      <c r="F43" s="227"/>
      <c r="G43" s="227"/>
      <c r="H43" s="228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</row>
    <row r="44" spans="1:19" s="38" customFormat="1" ht="12" customHeight="1">
      <c r="A44" s="172" t="s">
        <v>36</v>
      </c>
      <c r="B44" s="173" t="s">
        <v>31</v>
      </c>
      <c r="C44" s="174"/>
      <c r="D44" s="175"/>
      <c r="E44" s="244"/>
      <c r="F44" s="245"/>
      <c r="G44" s="246"/>
      <c r="H44" s="243"/>
      <c r="I44" s="239"/>
      <c r="J44" s="239"/>
      <c r="K44" s="239"/>
      <c r="L44" s="239"/>
      <c r="M44" s="239"/>
      <c r="N44" s="238"/>
      <c r="O44" s="239"/>
      <c r="P44" s="239"/>
      <c r="Q44" s="238"/>
      <c r="R44" s="239"/>
      <c r="S44" s="240"/>
    </row>
    <row r="45" spans="1:15" s="38" customFormat="1" ht="12" customHeight="1">
      <c r="A45" s="188" t="s">
        <v>45</v>
      </c>
      <c r="B45" s="189" t="s">
        <v>37</v>
      </c>
      <c r="C45" s="190"/>
      <c r="D45" s="191"/>
      <c r="E45" s="245"/>
      <c r="F45" s="247"/>
      <c r="G45" s="247"/>
      <c r="H45" s="242"/>
      <c r="I45" s="247"/>
      <c r="J45" s="41"/>
      <c r="K45" s="246"/>
      <c r="L45" s="41"/>
      <c r="O45" s="41"/>
    </row>
    <row r="46" spans="1:15" s="38" customFormat="1" ht="12" customHeight="1">
      <c r="A46" s="188" t="s">
        <v>34</v>
      </c>
      <c r="B46" s="189" t="s">
        <v>39</v>
      </c>
      <c r="C46" s="200"/>
      <c r="D46" s="201"/>
      <c r="E46" s="245"/>
      <c r="F46" s="247"/>
      <c r="G46" s="247"/>
      <c r="H46" s="242"/>
      <c r="I46" s="247"/>
      <c r="J46" s="41"/>
      <c r="K46" s="246"/>
      <c r="L46" s="41"/>
      <c r="O46" s="41"/>
    </row>
    <row r="47" spans="1:16" s="38" customFormat="1" ht="12" customHeight="1">
      <c r="A47" s="188" t="s">
        <v>33</v>
      </c>
      <c r="B47" s="189" t="s">
        <v>42</v>
      </c>
      <c r="C47" s="190"/>
      <c r="D47" s="191"/>
      <c r="E47" s="245"/>
      <c r="F47" s="247"/>
      <c r="G47" s="247"/>
      <c r="H47" s="242"/>
      <c r="I47" s="247"/>
      <c r="J47" s="247"/>
      <c r="K47" s="247"/>
      <c r="L47" s="247"/>
      <c r="M47" s="246"/>
      <c r="N47" s="247"/>
      <c r="O47" s="247"/>
      <c r="P47" s="246"/>
    </row>
    <row r="48" spans="1:18" ht="12.75" thickBot="1">
      <c r="A48" s="203" t="s">
        <v>40</v>
      </c>
      <c r="B48" s="204" t="s">
        <v>43</v>
      </c>
      <c r="C48" s="205"/>
      <c r="D48" s="206"/>
      <c r="E48" s="246"/>
      <c r="G48" s="41"/>
      <c r="I48" s="41"/>
      <c r="J48" s="41"/>
      <c r="K48" s="41"/>
      <c r="L48" s="41"/>
      <c r="M48" s="246"/>
      <c r="N48" s="248"/>
      <c r="O48" s="41"/>
      <c r="P48" s="246"/>
      <c r="Q48" s="41"/>
      <c r="R48" s="41"/>
    </row>
    <row r="49" spans="1:45" s="28" customFormat="1" ht="12" customHeight="1" thickBot="1">
      <c r="A49" s="161" t="s">
        <v>20</v>
      </c>
      <c r="B49" s="162"/>
      <c r="C49" s="163" t="s">
        <v>16</v>
      </c>
      <c r="D49" s="163" t="s">
        <v>17</v>
      </c>
      <c r="E49" s="227"/>
      <c r="F49" s="227"/>
      <c r="G49" s="227"/>
      <c r="H49" s="228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</row>
    <row r="50" spans="1:19" s="38" customFormat="1" ht="12" customHeight="1">
      <c r="A50" s="172" t="s">
        <v>37</v>
      </c>
      <c r="B50" s="173" t="s">
        <v>34</v>
      </c>
      <c r="C50" s="174"/>
      <c r="D50" s="175"/>
      <c r="E50" s="244"/>
      <c r="F50" s="245"/>
      <c r="G50" s="246"/>
      <c r="H50" s="243"/>
      <c r="I50" s="239"/>
      <c r="J50" s="239"/>
      <c r="K50" s="239"/>
      <c r="L50" s="239"/>
      <c r="M50" s="239"/>
      <c r="N50" s="238"/>
      <c r="O50" s="239"/>
      <c r="P50" s="239"/>
      <c r="Q50" s="238"/>
      <c r="R50" s="239"/>
      <c r="S50" s="240"/>
    </row>
    <row r="51" spans="1:15" s="38" customFormat="1" ht="12" customHeight="1">
      <c r="A51" s="188" t="s">
        <v>39</v>
      </c>
      <c r="B51" s="189" t="s">
        <v>33</v>
      </c>
      <c r="C51" s="190"/>
      <c r="D51" s="191"/>
      <c r="E51" s="245"/>
      <c r="F51" s="247"/>
      <c r="G51" s="247"/>
      <c r="H51" s="242"/>
      <c r="I51" s="247"/>
      <c r="J51" s="41"/>
      <c r="K51" s="246"/>
      <c r="L51" s="41"/>
      <c r="O51" s="41"/>
    </row>
    <row r="52" spans="1:15" s="38" customFormat="1" ht="12" customHeight="1">
      <c r="A52" s="188" t="s">
        <v>36</v>
      </c>
      <c r="B52" s="189" t="s">
        <v>45</v>
      </c>
      <c r="C52" s="200"/>
      <c r="D52" s="201"/>
      <c r="E52" s="245"/>
      <c r="F52" s="247"/>
      <c r="G52" s="247"/>
      <c r="H52" s="242"/>
      <c r="I52" s="247"/>
      <c r="J52" s="41"/>
      <c r="K52" s="246"/>
      <c r="L52" s="41"/>
      <c r="O52" s="41"/>
    </row>
    <row r="53" spans="1:16" s="38" customFormat="1" ht="12" customHeight="1">
      <c r="A53" s="188" t="s">
        <v>42</v>
      </c>
      <c r="B53" s="189" t="s">
        <v>40</v>
      </c>
      <c r="C53" s="190"/>
      <c r="D53" s="191"/>
      <c r="E53" s="245"/>
      <c r="F53" s="247"/>
      <c r="G53" s="247"/>
      <c r="H53" s="242"/>
      <c r="I53" s="247"/>
      <c r="J53" s="247"/>
      <c r="K53" s="247"/>
      <c r="L53" s="247"/>
      <c r="M53" s="246"/>
      <c r="N53" s="247"/>
      <c r="O53" s="247"/>
      <c r="P53" s="246"/>
    </row>
    <row r="54" spans="1:18" ht="12.75" thickBot="1">
      <c r="A54" s="203" t="s">
        <v>43</v>
      </c>
      <c r="B54" s="204" t="s">
        <v>31</v>
      </c>
      <c r="C54" s="205"/>
      <c r="D54" s="206"/>
      <c r="E54" s="246"/>
      <c r="G54" s="41"/>
      <c r="I54" s="41"/>
      <c r="J54" s="41"/>
      <c r="K54" s="41"/>
      <c r="L54" s="41"/>
      <c r="M54" s="246"/>
      <c r="N54" s="248"/>
      <c r="O54" s="41"/>
      <c r="P54" s="246"/>
      <c r="Q54" s="41"/>
      <c r="R54" s="41"/>
    </row>
    <row r="56" spans="5:18" ht="12">
      <c r="E56" s="41"/>
      <c r="G56" s="246"/>
      <c r="I56" s="41"/>
      <c r="J56" s="41"/>
      <c r="K56" s="41"/>
      <c r="L56" s="41"/>
      <c r="M56" s="41"/>
      <c r="N56" s="41"/>
      <c r="O56" s="41"/>
      <c r="P56" s="41"/>
      <c r="Q56" s="41"/>
      <c r="R56" s="41"/>
    </row>
  </sheetData>
  <mergeCells count="10">
    <mergeCell ref="A43:B43"/>
    <mergeCell ref="A49:B49"/>
    <mergeCell ref="A19:B19"/>
    <mergeCell ref="A25:B25"/>
    <mergeCell ref="A31:B31"/>
    <mergeCell ref="A37:B37"/>
    <mergeCell ref="A1:B1"/>
    <mergeCell ref="A7:B7"/>
    <mergeCell ref="E12:F12"/>
    <mergeCell ref="A13:B13"/>
  </mergeCells>
  <conditionalFormatting sqref="Q12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conditionalFormatting sqref="R12">
    <cfRule type="cellIs" priority="3" dxfId="2" operator="lessThan" stopIfTrue="1">
      <formula>1</formula>
    </cfRule>
    <cfRule type="cellIs" priority="4" dxfId="1" operator="greaterThan" stopIfTrue="1">
      <formula>1</formula>
    </cfRule>
  </conditionalFormatting>
  <conditionalFormatting sqref="R2:R11">
    <cfRule type="cellIs" priority="5" dxfId="2" operator="lessThan" stopIfTrue="1">
      <formula>1</formula>
    </cfRule>
    <cfRule type="cellIs" priority="6" dxfId="1" operator="greaterThanOrEqual" stopIfTrue="1">
      <formula>1</formula>
    </cfRule>
  </conditionalFormatting>
  <conditionalFormatting sqref="N2:N11 Q2:Q11">
    <cfRule type="cellIs" priority="7" dxfId="2" operator="lessThan" stopIfTrue="1">
      <formula>0</formula>
    </cfRule>
    <cfRule type="cellIs" priority="8" dxfId="1" operator="greaterThan" stopIfTrue="1">
      <formula>0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AU59"/>
  <sheetViews>
    <sheetView workbookViewId="0" topLeftCell="A1">
      <selection activeCell="F15" sqref="F15"/>
    </sheetView>
  </sheetViews>
  <sheetFormatPr defaultColWidth="9.140625" defaultRowHeight="12.75"/>
  <cols>
    <col min="1" max="1" width="22.7109375" style="249" customWidth="1"/>
    <col min="2" max="2" width="22.7109375" style="41" customWidth="1"/>
    <col min="3" max="4" width="9.7109375" style="248" customWidth="1"/>
    <col min="5" max="5" width="3.8515625" style="248" customWidth="1"/>
    <col min="6" max="6" width="23.7109375" style="41" customWidth="1"/>
    <col min="7" max="7" width="3.8515625" style="248" customWidth="1"/>
    <col min="8" max="8" width="3.8515625" style="243" customWidth="1"/>
    <col min="9" max="9" width="3.57421875" style="248" customWidth="1"/>
    <col min="10" max="10" width="3.7109375" style="248" customWidth="1"/>
    <col min="11" max="11" width="4.8515625" style="248" customWidth="1"/>
    <col min="12" max="12" width="4.7109375" style="248" customWidth="1"/>
    <col min="13" max="13" width="5.28125" style="248" customWidth="1"/>
    <col min="14" max="14" width="4.7109375" style="246" customWidth="1"/>
    <col min="15" max="16" width="5.7109375" style="248" customWidth="1"/>
    <col min="17" max="17" width="5.7109375" style="246" customWidth="1"/>
    <col min="18" max="18" width="5.28125" style="248" customWidth="1"/>
    <col min="19" max="19" width="2.28125" style="41" customWidth="1"/>
    <col min="20" max="16384" width="9.140625" style="41" customWidth="1"/>
  </cols>
  <sheetData>
    <row r="1" spans="1:47" s="28" customFormat="1" ht="12" customHeight="1" thickBot="1">
      <c r="A1" s="250" t="s">
        <v>0</v>
      </c>
      <c r="B1" s="251"/>
      <c r="C1" s="252" t="s">
        <v>16</v>
      </c>
      <c r="D1" s="252" t="s">
        <v>17</v>
      </c>
      <c r="E1" s="253" t="s">
        <v>5</v>
      </c>
      <c r="F1" s="76" t="s">
        <v>21</v>
      </c>
      <c r="G1" s="254" t="s">
        <v>5</v>
      </c>
      <c r="H1" s="166" t="s">
        <v>25</v>
      </c>
      <c r="I1" s="167" t="s">
        <v>3</v>
      </c>
      <c r="J1" s="168" t="s">
        <v>4</v>
      </c>
      <c r="K1" s="169" t="s">
        <v>5</v>
      </c>
      <c r="L1" s="168" t="s">
        <v>11</v>
      </c>
      <c r="M1" s="169" t="s">
        <v>12</v>
      </c>
      <c r="N1" s="170" t="s">
        <v>14</v>
      </c>
      <c r="O1" s="168" t="s">
        <v>22</v>
      </c>
      <c r="P1" s="169" t="s">
        <v>23</v>
      </c>
      <c r="Q1" s="170" t="s">
        <v>15</v>
      </c>
      <c r="R1" s="171" t="s">
        <v>13</v>
      </c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</row>
    <row r="2" spans="1:45" s="28" customFormat="1" ht="12" customHeight="1">
      <c r="A2" s="255" t="s">
        <v>58</v>
      </c>
      <c r="B2" s="256" t="s">
        <v>52</v>
      </c>
      <c r="C2" s="257" t="s">
        <v>59</v>
      </c>
      <c r="D2" s="258"/>
      <c r="E2" s="259">
        <v>1</v>
      </c>
      <c r="F2" s="260" t="s">
        <v>58</v>
      </c>
      <c r="G2" s="261">
        <f>J2*2</f>
        <v>4</v>
      </c>
      <c r="H2" s="179"/>
      <c r="I2" s="180">
        <f>J2+K2</f>
        <v>2</v>
      </c>
      <c r="J2" s="181">
        <v>2</v>
      </c>
      <c r="K2" s="182">
        <v>0</v>
      </c>
      <c r="L2" s="181">
        <v>173</v>
      </c>
      <c r="M2" s="182">
        <v>101</v>
      </c>
      <c r="N2" s="183">
        <f>L2-M2</f>
        <v>72</v>
      </c>
      <c r="O2" s="184">
        <f>L2/I2</f>
        <v>86.5</v>
      </c>
      <c r="P2" s="185">
        <f>M2/I2</f>
        <v>50.5</v>
      </c>
      <c r="Q2" s="186">
        <f>N2/I2</f>
        <v>36</v>
      </c>
      <c r="R2" s="187">
        <f>L2/M2</f>
        <v>1.7128712871287128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</row>
    <row r="3" spans="1:45" s="28" customFormat="1" ht="12" customHeight="1">
      <c r="A3" s="262" t="s">
        <v>50</v>
      </c>
      <c r="B3" s="263" t="s">
        <v>55</v>
      </c>
      <c r="C3" s="264" t="s">
        <v>60</v>
      </c>
      <c r="D3" s="265"/>
      <c r="E3" s="266">
        <v>2</v>
      </c>
      <c r="F3" s="267" t="s">
        <v>56</v>
      </c>
      <c r="G3" s="268">
        <f>J3*2</f>
        <v>4</v>
      </c>
      <c r="H3" s="195"/>
      <c r="I3" s="196">
        <f>J3+K3</f>
        <v>2</v>
      </c>
      <c r="J3" s="197">
        <v>2</v>
      </c>
      <c r="K3" s="89">
        <v>0</v>
      </c>
      <c r="L3" s="197">
        <v>153</v>
      </c>
      <c r="M3" s="89">
        <v>95</v>
      </c>
      <c r="N3" s="90">
        <f>L3-M3</f>
        <v>58</v>
      </c>
      <c r="O3" s="198">
        <f>L3/I3</f>
        <v>76.5</v>
      </c>
      <c r="P3" s="92">
        <f>M3/I3</f>
        <v>47.5</v>
      </c>
      <c r="Q3" s="199">
        <f>N3/I3</f>
        <v>29</v>
      </c>
      <c r="R3" s="93">
        <f>L3/M3</f>
        <v>1.6105263157894736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</row>
    <row r="4" spans="1:45" s="38" customFormat="1" ht="12" customHeight="1">
      <c r="A4" s="262" t="s">
        <v>56</v>
      </c>
      <c r="B4" s="263" t="s">
        <v>49</v>
      </c>
      <c r="C4" s="269" t="s">
        <v>61</v>
      </c>
      <c r="D4" s="270"/>
      <c r="E4" s="266">
        <v>3</v>
      </c>
      <c r="F4" s="267" t="s">
        <v>50</v>
      </c>
      <c r="G4" s="268">
        <f>J4*2</f>
        <v>4</v>
      </c>
      <c r="H4" s="195"/>
      <c r="I4" s="196">
        <f>J4+K4</f>
        <v>2</v>
      </c>
      <c r="J4" s="197">
        <v>2</v>
      </c>
      <c r="K4" s="89">
        <v>0</v>
      </c>
      <c r="L4" s="197">
        <v>136</v>
      </c>
      <c r="M4" s="89">
        <v>106</v>
      </c>
      <c r="N4" s="90">
        <f>L4-M4</f>
        <v>30</v>
      </c>
      <c r="O4" s="198">
        <f>L4/I4</f>
        <v>68</v>
      </c>
      <c r="P4" s="92">
        <f>M4/I4</f>
        <v>53</v>
      </c>
      <c r="Q4" s="199">
        <f>N4/I4</f>
        <v>15</v>
      </c>
      <c r="R4" s="93">
        <f>L4/M4</f>
        <v>1.2830188679245282</v>
      </c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</row>
    <row r="5" spans="1:45" s="28" customFormat="1" ht="12" customHeight="1" thickBot="1">
      <c r="A5" s="262" t="s">
        <v>54</v>
      </c>
      <c r="B5" s="263" t="s">
        <v>57</v>
      </c>
      <c r="C5" s="264" t="s">
        <v>28</v>
      </c>
      <c r="D5" s="265"/>
      <c r="E5" s="271">
        <v>4</v>
      </c>
      <c r="F5" s="267" t="s">
        <v>53</v>
      </c>
      <c r="G5" s="268">
        <f>J5*2</f>
        <v>4</v>
      </c>
      <c r="H5" s="195"/>
      <c r="I5" s="196">
        <f>J5+K5</f>
        <v>2</v>
      </c>
      <c r="J5" s="197">
        <v>2</v>
      </c>
      <c r="K5" s="89">
        <v>0</v>
      </c>
      <c r="L5" s="197">
        <v>135</v>
      </c>
      <c r="M5" s="89">
        <v>116</v>
      </c>
      <c r="N5" s="90">
        <f>L5-M5</f>
        <v>19</v>
      </c>
      <c r="O5" s="198">
        <f>L5/I5</f>
        <v>67.5</v>
      </c>
      <c r="P5" s="92">
        <f>M5/I5</f>
        <v>58</v>
      </c>
      <c r="Q5" s="199">
        <f>N5/I5</f>
        <v>9.5</v>
      </c>
      <c r="R5" s="93">
        <f>L5/M5</f>
        <v>1.1637931034482758</v>
      </c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</row>
    <row r="6" spans="1:45" s="38" customFormat="1" ht="12" customHeight="1" thickBot="1">
      <c r="A6" s="272" t="s">
        <v>51</v>
      </c>
      <c r="B6" s="273" t="s">
        <v>53</v>
      </c>
      <c r="C6" s="274" t="s">
        <v>24</v>
      </c>
      <c r="D6" s="275"/>
      <c r="E6" s="207">
        <v>5</v>
      </c>
      <c r="F6" s="267" t="s">
        <v>51</v>
      </c>
      <c r="G6" s="268">
        <f>J6*2</f>
        <v>2</v>
      </c>
      <c r="H6" s="195"/>
      <c r="I6" s="196">
        <f>J6+K6</f>
        <v>2</v>
      </c>
      <c r="J6" s="197">
        <v>1</v>
      </c>
      <c r="K6" s="89">
        <v>1</v>
      </c>
      <c r="L6" s="197">
        <v>139</v>
      </c>
      <c r="M6" s="89">
        <v>136</v>
      </c>
      <c r="N6" s="90">
        <f>L6-M6</f>
        <v>3</v>
      </c>
      <c r="O6" s="198">
        <f>L6/I6</f>
        <v>69.5</v>
      </c>
      <c r="P6" s="92">
        <f>M6/I6</f>
        <v>68</v>
      </c>
      <c r="Q6" s="199">
        <f>N6/I6</f>
        <v>1.5</v>
      </c>
      <c r="R6" s="93">
        <f>L6/M6</f>
        <v>1.0220588235294117</v>
      </c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  <row r="7" spans="1:45" s="28" customFormat="1" ht="12" customHeight="1" thickBot="1">
      <c r="A7" s="250" t="s">
        <v>1</v>
      </c>
      <c r="B7" s="251"/>
      <c r="C7" s="252" t="s">
        <v>16</v>
      </c>
      <c r="D7" s="252" t="s">
        <v>17</v>
      </c>
      <c r="E7" s="208">
        <v>6</v>
      </c>
      <c r="F7" s="267" t="s">
        <v>57</v>
      </c>
      <c r="G7" s="268">
        <f>J7*2</f>
        <v>2</v>
      </c>
      <c r="H7" s="195"/>
      <c r="I7" s="196">
        <f>J7+K7</f>
        <v>2</v>
      </c>
      <c r="J7" s="197">
        <v>1</v>
      </c>
      <c r="K7" s="89">
        <v>1</v>
      </c>
      <c r="L7" s="197">
        <v>110</v>
      </c>
      <c r="M7" s="89">
        <v>143</v>
      </c>
      <c r="N7" s="90">
        <f>L7-M7</f>
        <v>-33</v>
      </c>
      <c r="O7" s="198">
        <f>L7/I7</f>
        <v>55</v>
      </c>
      <c r="P7" s="92">
        <f>M7/I7</f>
        <v>71.5</v>
      </c>
      <c r="Q7" s="199">
        <f>N7/I7</f>
        <v>-16.5</v>
      </c>
      <c r="R7" s="93">
        <f>L7/M7</f>
        <v>0.7692307692307693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</row>
    <row r="8" spans="1:45" s="28" customFormat="1" ht="12" customHeight="1">
      <c r="A8" s="255" t="s">
        <v>49</v>
      </c>
      <c r="B8" s="276" t="s">
        <v>50</v>
      </c>
      <c r="C8" s="257" t="s">
        <v>67</v>
      </c>
      <c r="D8" s="258"/>
      <c r="E8" s="208">
        <v>7</v>
      </c>
      <c r="F8" s="267" t="s">
        <v>54</v>
      </c>
      <c r="G8" s="268">
        <f>J8*2</f>
        <v>0</v>
      </c>
      <c r="H8" s="195"/>
      <c r="I8" s="196">
        <f>J8+K8</f>
        <v>2</v>
      </c>
      <c r="J8" s="197">
        <v>0</v>
      </c>
      <c r="K8" s="89">
        <v>2</v>
      </c>
      <c r="L8" s="197">
        <v>105</v>
      </c>
      <c r="M8" s="89">
        <v>125</v>
      </c>
      <c r="N8" s="90">
        <f>L8-M8</f>
        <v>-20</v>
      </c>
      <c r="O8" s="198">
        <f>L8/I8</f>
        <v>52.5</v>
      </c>
      <c r="P8" s="92">
        <f>M8/I8</f>
        <v>62.5</v>
      </c>
      <c r="Q8" s="199">
        <f>N8/I8</f>
        <v>-10</v>
      </c>
      <c r="R8" s="93">
        <f>L8/M8</f>
        <v>0.84</v>
      </c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</row>
    <row r="9" spans="1:45" s="28" customFormat="1" ht="12" customHeight="1">
      <c r="A9" s="262" t="s">
        <v>51</v>
      </c>
      <c r="B9" s="277" t="s">
        <v>52</v>
      </c>
      <c r="C9" s="264" t="s">
        <v>68</v>
      </c>
      <c r="D9" s="265"/>
      <c r="E9" s="208">
        <v>8</v>
      </c>
      <c r="F9" s="267" t="s">
        <v>52</v>
      </c>
      <c r="G9" s="268">
        <f>J9*2</f>
        <v>0</v>
      </c>
      <c r="H9" s="195"/>
      <c r="I9" s="196">
        <f>J9+K9</f>
        <v>2</v>
      </c>
      <c r="J9" s="197">
        <v>0</v>
      </c>
      <c r="K9" s="89">
        <v>2</v>
      </c>
      <c r="L9" s="197">
        <v>117</v>
      </c>
      <c r="M9" s="89">
        <v>158</v>
      </c>
      <c r="N9" s="90">
        <f>L9-M9</f>
        <v>-41</v>
      </c>
      <c r="O9" s="198">
        <f>L9/I9</f>
        <v>58.5</v>
      </c>
      <c r="P9" s="92">
        <f>M9/I9</f>
        <v>79</v>
      </c>
      <c r="Q9" s="199">
        <f>N9/I9</f>
        <v>-20.5</v>
      </c>
      <c r="R9" s="93">
        <f>L9/M9</f>
        <v>0.740506329113924</v>
      </c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</row>
    <row r="10" spans="1:45" s="38" customFormat="1" ht="12" customHeight="1">
      <c r="A10" s="262" t="s">
        <v>53</v>
      </c>
      <c r="B10" s="278" t="s">
        <v>54</v>
      </c>
      <c r="C10" s="269" t="s">
        <v>69</v>
      </c>
      <c r="D10" s="270"/>
      <c r="E10" s="208">
        <v>9</v>
      </c>
      <c r="F10" s="267" t="s">
        <v>49</v>
      </c>
      <c r="G10" s="268">
        <f>J10*2</f>
        <v>0</v>
      </c>
      <c r="H10" s="195"/>
      <c r="I10" s="196">
        <f>J10+K10</f>
        <v>2</v>
      </c>
      <c r="J10" s="197">
        <v>0</v>
      </c>
      <c r="K10" s="89">
        <v>2</v>
      </c>
      <c r="L10" s="197">
        <v>104</v>
      </c>
      <c r="M10" s="89">
        <v>144</v>
      </c>
      <c r="N10" s="90">
        <f>L10-M10</f>
        <v>-40</v>
      </c>
      <c r="O10" s="198">
        <f>L10/I10</f>
        <v>52</v>
      </c>
      <c r="P10" s="92">
        <f>M10/I10</f>
        <v>72</v>
      </c>
      <c r="Q10" s="199">
        <f>N10/I10</f>
        <v>-20</v>
      </c>
      <c r="R10" s="93">
        <f>L10/M10</f>
        <v>0.7222222222222222</v>
      </c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</row>
    <row r="11" spans="1:45" s="28" customFormat="1" ht="12" customHeight="1" thickBot="1">
      <c r="A11" s="262" t="s">
        <v>55</v>
      </c>
      <c r="B11" s="277" t="s">
        <v>56</v>
      </c>
      <c r="C11" s="264" t="s">
        <v>70</v>
      </c>
      <c r="D11" s="265"/>
      <c r="E11" s="209">
        <v>10</v>
      </c>
      <c r="F11" s="279" t="s">
        <v>55</v>
      </c>
      <c r="G11" s="280">
        <f>J11*2</f>
        <v>0</v>
      </c>
      <c r="H11" s="212"/>
      <c r="I11" s="213">
        <f>J11+K11</f>
        <v>2</v>
      </c>
      <c r="J11" s="214">
        <v>0</v>
      </c>
      <c r="K11" s="106">
        <v>2</v>
      </c>
      <c r="L11" s="214">
        <v>97</v>
      </c>
      <c r="M11" s="106">
        <v>145</v>
      </c>
      <c r="N11" s="215">
        <f>L11-M11</f>
        <v>-48</v>
      </c>
      <c r="O11" s="198">
        <f>L11/I11</f>
        <v>48.5</v>
      </c>
      <c r="P11" s="92">
        <f>M11/I11</f>
        <v>72.5</v>
      </c>
      <c r="Q11" s="216">
        <f>N11/I11</f>
        <v>-24</v>
      </c>
      <c r="R11" s="217">
        <f>L11/M11</f>
        <v>0.6689655172413793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</row>
    <row r="12" spans="1:45" s="38" customFormat="1" ht="12" customHeight="1" thickBot="1">
      <c r="A12" s="272" t="s">
        <v>57</v>
      </c>
      <c r="B12" s="281" t="s">
        <v>58</v>
      </c>
      <c r="C12" s="274" t="s">
        <v>32</v>
      </c>
      <c r="D12" s="275"/>
      <c r="E12" s="282"/>
      <c r="F12" s="283"/>
      <c r="G12" s="220">
        <f aca="true" t="shared" si="0" ref="G12:N12">SUM(G2:G11)</f>
        <v>20</v>
      </c>
      <c r="H12" s="221">
        <f>SUM(H2:H11)</f>
        <v>0</v>
      </c>
      <c r="I12" s="167">
        <f t="shared" si="0"/>
        <v>20</v>
      </c>
      <c r="J12" s="222">
        <f t="shared" si="0"/>
        <v>10</v>
      </c>
      <c r="K12" s="223">
        <f t="shared" si="0"/>
        <v>10</v>
      </c>
      <c r="L12" s="222">
        <f t="shared" si="0"/>
        <v>1269</v>
      </c>
      <c r="M12" s="223">
        <f t="shared" si="0"/>
        <v>1269</v>
      </c>
      <c r="N12" s="223">
        <f t="shared" si="0"/>
        <v>0</v>
      </c>
      <c r="O12" s="224">
        <f>L12/I12</f>
        <v>63.45</v>
      </c>
      <c r="P12" s="224">
        <f>M12/I12</f>
        <v>63.45</v>
      </c>
      <c r="Q12" s="225">
        <f>N12/I12</f>
        <v>0</v>
      </c>
      <c r="R12" s="226">
        <f>L12/M12</f>
        <v>1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</row>
    <row r="13" spans="1:45" s="28" customFormat="1" ht="12" customHeight="1" thickBot="1">
      <c r="A13" s="250" t="s">
        <v>2</v>
      </c>
      <c r="B13" s="251"/>
      <c r="C13" s="252" t="s">
        <v>16</v>
      </c>
      <c r="D13" s="252" t="s">
        <v>17</v>
      </c>
      <c r="E13" s="227"/>
      <c r="F13" s="227"/>
      <c r="G13" s="227"/>
      <c r="H13" s="228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</row>
    <row r="14" spans="1:14" s="38" customFormat="1" ht="12" customHeight="1">
      <c r="A14" s="255" t="s">
        <v>57</v>
      </c>
      <c r="B14" s="276" t="s">
        <v>53</v>
      </c>
      <c r="C14" s="257"/>
      <c r="D14" s="258"/>
      <c r="E14" s="229"/>
      <c r="F14" s="230"/>
      <c r="G14" s="231"/>
      <c r="H14" s="232"/>
      <c r="I14" s="233"/>
      <c r="J14" s="231"/>
      <c r="K14" s="231"/>
      <c r="L14" s="231"/>
      <c r="M14" s="231"/>
      <c r="N14" s="234"/>
    </row>
    <row r="15" spans="1:14" s="38" customFormat="1" ht="12" customHeight="1">
      <c r="A15" s="262" t="s">
        <v>55</v>
      </c>
      <c r="B15" s="277" t="s">
        <v>49</v>
      </c>
      <c r="C15" s="264"/>
      <c r="D15" s="265"/>
      <c r="E15" s="235"/>
      <c r="F15" s="236"/>
      <c r="G15" s="236"/>
      <c r="H15" s="236"/>
      <c r="I15" s="235"/>
      <c r="J15" s="235"/>
      <c r="K15" s="235"/>
      <c r="L15" s="235"/>
      <c r="M15" s="231"/>
      <c r="N15" s="234"/>
    </row>
    <row r="16" spans="1:14" s="38" customFormat="1" ht="12" customHeight="1">
      <c r="A16" s="262" t="s">
        <v>58</v>
      </c>
      <c r="B16" s="277" t="s">
        <v>51</v>
      </c>
      <c r="C16" s="269"/>
      <c r="D16" s="270"/>
      <c r="E16" s="235"/>
      <c r="F16" s="236"/>
      <c r="G16" s="236"/>
      <c r="H16" s="236"/>
      <c r="I16" s="235"/>
      <c r="J16" s="235"/>
      <c r="K16" s="235"/>
      <c r="L16" s="235"/>
      <c r="M16" s="231"/>
      <c r="N16" s="234"/>
    </row>
    <row r="17" spans="1:14" s="38" customFormat="1" ht="12" customHeight="1">
      <c r="A17" s="284" t="s">
        <v>50</v>
      </c>
      <c r="B17" s="277" t="s">
        <v>52</v>
      </c>
      <c r="C17" s="264"/>
      <c r="D17" s="265"/>
      <c r="E17" s="235"/>
      <c r="F17" s="236"/>
      <c r="G17" s="236"/>
      <c r="H17" s="236"/>
      <c r="I17" s="235"/>
      <c r="J17" s="235"/>
      <c r="K17" s="235"/>
      <c r="L17" s="235"/>
      <c r="M17" s="231"/>
      <c r="N17" s="234"/>
    </row>
    <row r="18" spans="1:18" ht="12" customHeight="1" thickBot="1">
      <c r="A18" s="272" t="s">
        <v>56</v>
      </c>
      <c r="B18" s="281" t="s">
        <v>54</v>
      </c>
      <c r="C18" s="274"/>
      <c r="D18" s="275"/>
      <c r="E18" s="235"/>
      <c r="F18" s="236"/>
      <c r="G18" s="236"/>
      <c r="H18" s="236"/>
      <c r="I18" s="235"/>
      <c r="J18" s="235"/>
      <c r="K18" s="235"/>
      <c r="L18" s="235"/>
      <c r="M18" s="231"/>
      <c r="N18" s="234"/>
      <c r="O18" s="41"/>
      <c r="P18" s="41"/>
      <c r="Q18" s="41"/>
      <c r="R18" s="41"/>
    </row>
    <row r="19" spans="1:36" s="28" customFormat="1" ht="12" customHeight="1" thickBot="1">
      <c r="A19" s="250" t="s">
        <v>6</v>
      </c>
      <c r="B19" s="251"/>
      <c r="C19" s="252" t="s">
        <v>16</v>
      </c>
      <c r="D19" s="252" t="s">
        <v>17</v>
      </c>
      <c r="E19" s="235"/>
      <c r="F19" s="236"/>
      <c r="G19" s="236"/>
      <c r="H19" s="236"/>
      <c r="I19" s="235"/>
      <c r="J19" s="235"/>
      <c r="K19" s="235"/>
      <c r="L19" s="235"/>
      <c r="M19" s="231"/>
      <c r="N19" s="234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</row>
    <row r="20" spans="1:14" s="38" customFormat="1" ht="12" customHeight="1">
      <c r="A20" s="255" t="s">
        <v>51</v>
      </c>
      <c r="B20" s="278" t="s">
        <v>57</v>
      </c>
      <c r="C20" s="257"/>
      <c r="D20" s="258"/>
      <c r="E20" s="235"/>
      <c r="F20" s="236"/>
      <c r="G20" s="236"/>
      <c r="H20" s="236"/>
      <c r="I20" s="235"/>
      <c r="J20" s="235"/>
      <c r="K20" s="235"/>
      <c r="L20" s="235"/>
      <c r="M20" s="231"/>
      <c r="N20" s="234"/>
    </row>
    <row r="21" spans="1:14" s="38" customFormat="1" ht="12" customHeight="1">
      <c r="A21" s="262" t="s">
        <v>49</v>
      </c>
      <c r="B21" s="277" t="s">
        <v>58</v>
      </c>
      <c r="C21" s="264"/>
      <c r="D21" s="265"/>
      <c r="E21" s="235"/>
      <c r="F21" s="236"/>
      <c r="G21" s="236"/>
      <c r="H21" s="236"/>
      <c r="I21" s="235"/>
      <c r="J21" s="235"/>
      <c r="K21" s="235"/>
      <c r="L21" s="235"/>
      <c r="M21" s="231"/>
      <c r="N21" s="234"/>
    </row>
    <row r="22" spans="1:14" s="38" customFormat="1" ht="12" customHeight="1">
      <c r="A22" s="262" t="s">
        <v>53</v>
      </c>
      <c r="B22" s="277" t="s">
        <v>52</v>
      </c>
      <c r="C22" s="269"/>
      <c r="D22" s="270"/>
      <c r="E22" s="235"/>
      <c r="F22" s="236"/>
      <c r="G22" s="236"/>
      <c r="H22" s="236"/>
      <c r="I22" s="235"/>
      <c r="J22" s="235"/>
      <c r="K22" s="235"/>
      <c r="L22" s="235"/>
      <c r="M22" s="231"/>
      <c r="N22" s="234"/>
    </row>
    <row r="23" spans="1:14" s="38" customFormat="1" ht="12" customHeight="1">
      <c r="A23" s="262" t="s">
        <v>54</v>
      </c>
      <c r="B23" s="277" t="s">
        <v>55</v>
      </c>
      <c r="C23" s="264"/>
      <c r="D23" s="265"/>
      <c r="E23" s="235"/>
      <c r="F23" s="236"/>
      <c r="G23" s="236"/>
      <c r="H23" s="236"/>
      <c r="I23" s="235"/>
      <c r="J23" s="235"/>
      <c r="K23" s="235"/>
      <c r="L23" s="235"/>
      <c r="M23" s="231"/>
      <c r="N23" s="234"/>
    </row>
    <row r="24" spans="1:18" ht="12" customHeight="1" thickBot="1">
      <c r="A24" s="272" t="s">
        <v>50</v>
      </c>
      <c r="B24" s="281" t="s">
        <v>56</v>
      </c>
      <c r="C24" s="274"/>
      <c r="D24" s="275"/>
      <c r="E24" s="235"/>
      <c r="F24" s="236"/>
      <c r="G24" s="236"/>
      <c r="H24" s="236"/>
      <c r="I24" s="235"/>
      <c r="J24" s="235"/>
      <c r="K24" s="235"/>
      <c r="L24" s="235"/>
      <c r="M24" s="231"/>
      <c r="N24" s="234"/>
      <c r="O24" s="41"/>
      <c r="P24" s="41"/>
      <c r="Q24" s="41"/>
      <c r="R24" s="41"/>
    </row>
    <row r="25" spans="1:36" s="28" customFormat="1" ht="12" customHeight="1" thickBot="1">
      <c r="A25" s="250" t="s">
        <v>7</v>
      </c>
      <c r="B25" s="251"/>
      <c r="C25" s="252" t="s">
        <v>16</v>
      </c>
      <c r="D25" s="252" t="s">
        <v>17</v>
      </c>
      <c r="E25" s="27"/>
      <c r="F25" s="27"/>
      <c r="G25" s="27"/>
      <c r="H25" s="23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</row>
    <row r="26" spans="1:8" s="38" customFormat="1" ht="12" customHeight="1">
      <c r="A26" s="255" t="s">
        <v>57</v>
      </c>
      <c r="B26" s="276" t="s">
        <v>52</v>
      </c>
      <c r="C26" s="257"/>
      <c r="D26" s="258"/>
      <c r="E26" s="238"/>
      <c r="F26" s="239"/>
      <c r="G26" s="240"/>
      <c r="H26" s="241"/>
    </row>
    <row r="27" spans="1:8" s="38" customFormat="1" ht="12" customHeight="1">
      <c r="A27" s="262" t="s">
        <v>56</v>
      </c>
      <c r="B27" s="277" t="s">
        <v>51</v>
      </c>
      <c r="C27" s="264"/>
      <c r="D27" s="265"/>
      <c r="H27" s="242"/>
    </row>
    <row r="28" spans="1:8" s="38" customFormat="1" ht="12" customHeight="1">
      <c r="A28" s="262" t="s">
        <v>49</v>
      </c>
      <c r="B28" s="277" t="s">
        <v>54</v>
      </c>
      <c r="C28" s="269"/>
      <c r="D28" s="270"/>
      <c r="H28" s="242"/>
    </row>
    <row r="29" spans="1:8" s="38" customFormat="1" ht="12" customHeight="1">
      <c r="A29" s="284" t="s">
        <v>58</v>
      </c>
      <c r="B29" s="277" t="s">
        <v>50</v>
      </c>
      <c r="C29" s="264"/>
      <c r="D29" s="265"/>
      <c r="H29" s="242"/>
    </row>
    <row r="30" spans="1:18" ht="12" customHeight="1" thickBot="1">
      <c r="A30" s="272" t="s">
        <v>55</v>
      </c>
      <c r="B30" s="281" t="s">
        <v>53</v>
      </c>
      <c r="C30" s="274"/>
      <c r="D30" s="275"/>
      <c r="E30" s="41"/>
      <c r="G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36" s="28" customFormat="1" ht="12" customHeight="1" thickBot="1">
      <c r="A31" s="250" t="s">
        <v>8</v>
      </c>
      <c r="B31" s="251"/>
      <c r="C31" s="252" t="s">
        <v>16</v>
      </c>
      <c r="D31" s="252" t="s">
        <v>17</v>
      </c>
      <c r="E31" s="227"/>
      <c r="F31" s="227"/>
      <c r="G31" s="27"/>
      <c r="H31" s="23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</row>
    <row r="32" spans="1:8" s="38" customFormat="1" ht="12" customHeight="1">
      <c r="A32" s="255" t="s">
        <v>52</v>
      </c>
      <c r="B32" s="276" t="s">
        <v>56</v>
      </c>
      <c r="C32" s="257"/>
      <c r="D32" s="258"/>
      <c r="E32" s="238"/>
      <c r="F32" s="239"/>
      <c r="G32" s="240"/>
      <c r="H32" s="241"/>
    </row>
    <row r="33" spans="1:8" s="38" customFormat="1" ht="12" customHeight="1">
      <c r="A33" s="262" t="s">
        <v>57</v>
      </c>
      <c r="B33" s="278" t="s">
        <v>49</v>
      </c>
      <c r="C33" s="264"/>
      <c r="D33" s="265"/>
      <c r="H33" s="242"/>
    </row>
    <row r="34" spans="1:8" s="38" customFormat="1" ht="12" customHeight="1">
      <c r="A34" s="262" t="s">
        <v>53</v>
      </c>
      <c r="B34" s="277" t="s">
        <v>58</v>
      </c>
      <c r="C34" s="269"/>
      <c r="D34" s="270"/>
      <c r="H34" s="242"/>
    </row>
    <row r="35" spans="1:8" s="38" customFormat="1" ht="12" customHeight="1">
      <c r="A35" s="262" t="s">
        <v>51</v>
      </c>
      <c r="B35" s="277" t="s">
        <v>55</v>
      </c>
      <c r="C35" s="264"/>
      <c r="D35" s="265"/>
      <c r="H35" s="242"/>
    </row>
    <row r="36" spans="1:18" ht="12" customHeight="1" thickBot="1">
      <c r="A36" s="272" t="s">
        <v>54</v>
      </c>
      <c r="B36" s="281" t="s">
        <v>50</v>
      </c>
      <c r="C36" s="274"/>
      <c r="D36" s="275"/>
      <c r="E36" s="41"/>
      <c r="G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36" s="28" customFormat="1" ht="12" customHeight="1" thickBot="1">
      <c r="A37" s="250" t="s">
        <v>9</v>
      </c>
      <c r="B37" s="251"/>
      <c r="C37" s="252" t="s">
        <v>16</v>
      </c>
      <c r="D37" s="252" t="s">
        <v>17</v>
      </c>
      <c r="E37" s="227"/>
      <c r="F37" s="227"/>
      <c r="G37" s="27"/>
      <c r="H37" s="237"/>
      <c r="I37" s="27"/>
      <c r="J37" s="27"/>
      <c r="K37" s="27"/>
      <c r="L37" s="27"/>
      <c r="M37" s="27"/>
      <c r="N37" s="27"/>
      <c r="O37" s="227"/>
      <c r="P37" s="227"/>
      <c r="Q37" s="2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</row>
    <row r="38" spans="1:19" s="38" customFormat="1" ht="12" customHeight="1">
      <c r="A38" s="255" t="s">
        <v>49</v>
      </c>
      <c r="B38" s="276" t="s">
        <v>52</v>
      </c>
      <c r="C38" s="257"/>
      <c r="D38" s="258"/>
      <c r="E38" s="244"/>
      <c r="F38" s="245"/>
      <c r="G38" s="246"/>
      <c r="H38" s="243"/>
      <c r="I38" s="239"/>
      <c r="J38" s="239"/>
      <c r="K38" s="239"/>
      <c r="L38" s="239"/>
      <c r="M38" s="239"/>
      <c r="N38" s="238"/>
      <c r="O38" s="239"/>
      <c r="P38" s="239"/>
      <c r="Q38" s="238"/>
      <c r="R38" s="239"/>
      <c r="S38" s="240"/>
    </row>
    <row r="39" spans="1:15" s="38" customFormat="1" ht="12" customHeight="1">
      <c r="A39" s="262" t="s">
        <v>55</v>
      </c>
      <c r="B39" s="277" t="s">
        <v>57</v>
      </c>
      <c r="C39" s="264"/>
      <c r="D39" s="265"/>
      <c r="E39" s="245"/>
      <c r="F39" s="247"/>
      <c r="G39" s="247"/>
      <c r="H39" s="242"/>
      <c r="I39" s="247"/>
      <c r="J39" s="41"/>
      <c r="K39" s="246"/>
      <c r="L39" s="41"/>
      <c r="O39" s="41"/>
    </row>
    <row r="40" spans="1:15" s="38" customFormat="1" ht="12" customHeight="1">
      <c r="A40" s="262" t="s">
        <v>58</v>
      </c>
      <c r="B40" s="277" t="s">
        <v>54</v>
      </c>
      <c r="C40" s="269"/>
      <c r="D40" s="270"/>
      <c r="E40" s="245"/>
      <c r="F40" s="247"/>
      <c r="G40" s="247"/>
      <c r="H40" s="242"/>
      <c r="I40" s="247"/>
      <c r="J40" s="41"/>
      <c r="K40" s="246"/>
      <c r="L40" s="41"/>
      <c r="O40" s="41"/>
    </row>
    <row r="41" spans="1:16" s="38" customFormat="1" ht="12" customHeight="1">
      <c r="A41" s="262" t="s">
        <v>56</v>
      </c>
      <c r="B41" s="277" t="s">
        <v>53</v>
      </c>
      <c r="C41" s="264"/>
      <c r="D41" s="265"/>
      <c r="E41" s="245"/>
      <c r="F41" s="247"/>
      <c r="G41" s="247"/>
      <c r="H41" s="242"/>
      <c r="I41" s="247"/>
      <c r="J41" s="247"/>
      <c r="K41" s="247"/>
      <c r="L41" s="247"/>
      <c r="M41" s="246"/>
      <c r="N41" s="247"/>
      <c r="O41" s="247"/>
      <c r="P41" s="246"/>
    </row>
    <row r="42" spans="1:18" ht="12" customHeight="1" thickBot="1">
      <c r="A42" s="272" t="s">
        <v>50</v>
      </c>
      <c r="B42" s="281" t="s">
        <v>51</v>
      </c>
      <c r="C42" s="274"/>
      <c r="D42" s="275"/>
      <c r="E42" s="246"/>
      <c r="G42" s="41"/>
      <c r="I42" s="41"/>
      <c r="J42" s="41"/>
      <c r="K42" s="41"/>
      <c r="L42" s="41"/>
      <c r="M42" s="246"/>
      <c r="N42" s="248"/>
      <c r="O42" s="41"/>
      <c r="P42" s="246"/>
      <c r="Q42" s="41"/>
      <c r="R42" s="41"/>
    </row>
    <row r="43" spans="1:45" s="28" customFormat="1" ht="12" customHeight="1" thickBot="1">
      <c r="A43" s="250" t="s">
        <v>19</v>
      </c>
      <c r="B43" s="251"/>
      <c r="C43" s="252" t="s">
        <v>16</v>
      </c>
      <c r="D43" s="252" t="s">
        <v>17</v>
      </c>
      <c r="E43" s="227"/>
      <c r="F43" s="227"/>
      <c r="G43" s="227"/>
      <c r="H43" s="228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</row>
    <row r="44" spans="1:19" s="38" customFormat="1" ht="12" customHeight="1">
      <c r="A44" s="285" t="s">
        <v>53</v>
      </c>
      <c r="B44" s="276" t="s">
        <v>49</v>
      </c>
      <c r="C44" s="257"/>
      <c r="D44" s="258"/>
      <c r="E44" s="244"/>
      <c r="F44" s="245"/>
      <c r="G44" s="246"/>
      <c r="H44" s="243"/>
      <c r="I44" s="239"/>
      <c r="J44" s="239"/>
      <c r="K44" s="239"/>
      <c r="L44" s="239"/>
      <c r="M44" s="239"/>
      <c r="N44" s="238"/>
      <c r="O44" s="239"/>
      <c r="P44" s="239"/>
      <c r="Q44" s="238"/>
      <c r="R44" s="239"/>
      <c r="S44" s="240"/>
    </row>
    <row r="45" spans="1:15" s="38" customFormat="1" ht="12" customHeight="1">
      <c r="A45" s="286" t="s">
        <v>51</v>
      </c>
      <c r="B45" s="277" t="s">
        <v>54</v>
      </c>
      <c r="C45" s="264"/>
      <c r="D45" s="265"/>
      <c r="E45" s="245"/>
      <c r="F45" s="247"/>
      <c r="G45" s="247"/>
      <c r="H45" s="242"/>
      <c r="I45" s="247"/>
      <c r="J45" s="41"/>
      <c r="K45" s="246"/>
      <c r="L45" s="41"/>
      <c r="O45" s="41"/>
    </row>
    <row r="46" spans="1:15" s="38" customFormat="1" ht="12" customHeight="1">
      <c r="A46" s="262" t="s">
        <v>52</v>
      </c>
      <c r="B46" s="277" t="s">
        <v>55</v>
      </c>
      <c r="C46" s="269"/>
      <c r="D46" s="270"/>
      <c r="E46" s="245"/>
      <c r="F46" s="247"/>
      <c r="G46" s="247"/>
      <c r="H46" s="242"/>
      <c r="I46" s="247"/>
      <c r="J46" s="41"/>
      <c r="K46" s="246"/>
      <c r="L46" s="41"/>
      <c r="O46" s="41"/>
    </row>
    <row r="47" spans="1:16" s="38" customFormat="1" ht="12" customHeight="1">
      <c r="A47" s="262" t="s">
        <v>57</v>
      </c>
      <c r="B47" s="277" t="s">
        <v>50</v>
      </c>
      <c r="C47" s="264"/>
      <c r="D47" s="265"/>
      <c r="E47" s="245"/>
      <c r="F47" s="247"/>
      <c r="G47" s="247"/>
      <c r="H47" s="242"/>
      <c r="I47" s="247"/>
      <c r="J47" s="247"/>
      <c r="K47" s="247"/>
      <c r="L47" s="247"/>
      <c r="M47" s="246"/>
      <c r="N47" s="247"/>
      <c r="O47" s="247"/>
      <c r="P47" s="246"/>
    </row>
    <row r="48" spans="1:18" ht="12" customHeight="1" thickBot="1">
      <c r="A48" s="272" t="s">
        <v>58</v>
      </c>
      <c r="B48" s="281" t="s">
        <v>56</v>
      </c>
      <c r="C48" s="274"/>
      <c r="D48" s="275"/>
      <c r="E48" s="246"/>
      <c r="G48" s="41"/>
      <c r="I48" s="41"/>
      <c r="J48" s="41"/>
      <c r="K48" s="41"/>
      <c r="L48" s="41"/>
      <c r="M48" s="246"/>
      <c r="N48" s="248"/>
      <c r="O48" s="41"/>
      <c r="P48" s="246"/>
      <c r="Q48" s="41"/>
      <c r="R48" s="41"/>
    </row>
    <row r="49" spans="1:45" s="28" customFormat="1" ht="12" customHeight="1" thickBot="1">
      <c r="A49" s="250" t="s">
        <v>20</v>
      </c>
      <c r="B49" s="251"/>
      <c r="C49" s="252" t="s">
        <v>16</v>
      </c>
      <c r="D49" s="252" t="s">
        <v>17</v>
      </c>
      <c r="E49" s="227"/>
      <c r="F49" s="227"/>
      <c r="G49" s="227"/>
      <c r="H49" s="228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</row>
    <row r="50" spans="1:19" s="38" customFormat="1" ht="12" customHeight="1">
      <c r="A50" s="255" t="s">
        <v>55</v>
      </c>
      <c r="B50" s="276" t="s">
        <v>58</v>
      </c>
      <c r="C50" s="257"/>
      <c r="D50" s="258"/>
      <c r="E50" s="244"/>
      <c r="F50" s="245"/>
      <c r="G50" s="246"/>
      <c r="H50" s="243"/>
      <c r="I50" s="239"/>
      <c r="J50" s="239"/>
      <c r="K50" s="239"/>
      <c r="L50" s="239"/>
      <c r="M50" s="239"/>
      <c r="N50" s="238"/>
      <c r="O50" s="239"/>
      <c r="P50" s="239"/>
      <c r="Q50" s="238"/>
      <c r="R50" s="239"/>
      <c r="S50" s="240"/>
    </row>
    <row r="51" spans="1:15" s="38" customFormat="1" ht="12" customHeight="1">
      <c r="A51" s="262" t="s">
        <v>54</v>
      </c>
      <c r="B51" s="277" t="s">
        <v>52</v>
      </c>
      <c r="C51" s="264"/>
      <c r="D51" s="265"/>
      <c r="E51" s="245"/>
      <c r="F51" s="247"/>
      <c r="G51" s="247"/>
      <c r="H51" s="242"/>
      <c r="I51" s="247"/>
      <c r="J51" s="41"/>
      <c r="K51" s="246"/>
      <c r="L51" s="41"/>
      <c r="O51" s="41"/>
    </row>
    <row r="52" spans="1:15" s="38" customFormat="1" ht="12" customHeight="1">
      <c r="A52" s="262" t="s">
        <v>49</v>
      </c>
      <c r="B52" s="277" t="s">
        <v>51</v>
      </c>
      <c r="C52" s="269"/>
      <c r="D52" s="270"/>
      <c r="E52" s="245"/>
      <c r="F52" s="247"/>
      <c r="G52" s="247"/>
      <c r="H52" s="242"/>
      <c r="I52" s="247"/>
      <c r="J52" s="41"/>
      <c r="K52" s="246"/>
      <c r="L52" s="41"/>
      <c r="O52" s="41"/>
    </row>
    <row r="53" spans="1:16" s="38" customFormat="1" ht="12" customHeight="1">
      <c r="A53" s="262" t="s">
        <v>50</v>
      </c>
      <c r="B53" s="277" t="s">
        <v>53</v>
      </c>
      <c r="C53" s="264"/>
      <c r="D53" s="265"/>
      <c r="E53" s="245"/>
      <c r="F53" s="247"/>
      <c r="G53" s="247"/>
      <c r="H53" s="242"/>
      <c r="I53" s="247"/>
      <c r="J53" s="247"/>
      <c r="K53" s="247"/>
      <c r="L53" s="247"/>
      <c r="M53" s="246"/>
      <c r="N53" s="247"/>
      <c r="O53" s="247"/>
      <c r="P53" s="246"/>
    </row>
    <row r="54" spans="1:18" ht="12" customHeight="1" thickBot="1">
      <c r="A54" s="272" t="s">
        <v>56</v>
      </c>
      <c r="B54" s="281" t="s">
        <v>57</v>
      </c>
      <c r="C54" s="274"/>
      <c r="D54" s="275"/>
      <c r="E54" s="246"/>
      <c r="G54" s="41"/>
      <c r="I54" s="41"/>
      <c r="J54" s="41"/>
      <c r="K54" s="41"/>
      <c r="L54" s="41"/>
      <c r="M54" s="246"/>
      <c r="N54" s="248"/>
      <c r="O54" s="41"/>
      <c r="P54" s="246"/>
      <c r="Q54" s="41"/>
      <c r="R54" s="41"/>
    </row>
    <row r="56" spans="5:18" ht="12">
      <c r="E56" s="41"/>
      <c r="G56" s="246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7" spans="5:18" ht="12">
      <c r="E57" s="41"/>
      <c r="G57" s="246"/>
      <c r="I57" s="41"/>
      <c r="J57" s="41"/>
      <c r="K57" s="41"/>
      <c r="L57" s="41"/>
      <c r="M57" s="41"/>
      <c r="N57" s="41"/>
      <c r="O57" s="41"/>
      <c r="P57" s="41"/>
      <c r="Q57" s="41"/>
      <c r="R57" s="41"/>
    </row>
    <row r="58" spans="5:18" ht="12">
      <c r="E58" s="41"/>
      <c r="J58" s="41"/>
      <c r="L58" s="41"/>
      <c r="M58" s="246"/>
      <c r="N58" s="248"/>
      <c r="O58" s="41"/>
      <c r="P58" s="246"/>
      <c r="Q58" s="41"/>
      <c r="R58" s="41"/>
    </row>
    <row r="59" spans="13:18" ht="12">
      <c r="M59" s="246"/>
      <c r="N59" s="248"/>
      <c r="P59" s="246"/>
      <c r="Q59" s="41"/>
      <c r="R59" s="41"/>
    </row>
  </sheetData>
  <mergeCells count="10">
    <mergeCell ref="A43:B43"/>
    <mergeCell ref="A49:B49"/>
    <mergeCell ref="A19:B19"/>
    <mergeCell ref="A25:B25"/>
    <mergeCell ref="A31:B31"/>
    <mergeCell ref="A37:B37"/>
    <mergeCell ref="A1:B1"/>
    <mergeCell ref="A7:B7"/>
    <mergeCell ref="E12:F12"/>
    <mergeCell ref="A13:B13"/>
  </mergeCells>
  <conditionalFormatting sqref="R2:R11">
    <cfRule type="cellIs" priority="1" dxfId="2" operator="lessThan" stopIfTrue="1">
      <formula>1</formula>
    </cfRule>
    <cfRule type="cellIs" priority="2" dxfId="1" operator="greaterThanOrEqual" stopIfTrue="1">
      <formula>1</formula>
    </cfRule>
  </conditionalFormatting>
  <conditionalFormatting sqref="R12">
    <cfRule type="cellIs" priority="3" dxfId="2" operator="lessThan" stopIfTrue="1">
      <formula>1</formula>
    </cfRule>
    <cfRule type="cellIs" priority="4" dxfId="1" operator="greaterThan" stopIfTrue="1">
      <formula>1</formula>
    </cfRule>
  </conditionalFormatting>
  <conditionalFormatting sqref="N2:N11 Q2:Q11">
    <cfRule type="cellIs" priority="5" dxfId="2" operator="lessThan" stopIfTrue="1">
      <formula>0</formula>
    </cfRule>
    <cfRule type="cellIs" priority="6" dxfId="1" operator="greaterThan" stopIfTrue="1">
      <formula>0</formula>
    </cfRule>
  </conditionalFormatting>
  <conditionalFormatting sqref="Q12">
    <cfRule type="cellIs" priority="7" dxfId="0" operator="lessThan" stopIfTrue="1">
      <formula>0</formula>
    </cfRule>
    <cfRule type="cellIs" priority="8" dxfId="1" operator="greaterThan" stopIfTrue="1">
      <formula>0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</sheetPr>
  <dimension ref="A1:AQ18"/>
  <sheetViews>
    <sheetView workbookViewId="0" topLeftCell="A1">
      <selection activeCell="E9" sqref="E9"/>
    </sheetView>
  </sheetViews>
  <sheetFormatPr defaultColWidth="9.140625" defaultRowHeight="12.75"/>
  <cols>
    <col min="1" max="1" width="0.5625" style="3" customWidth="1"/>
    <col min="2" max="2" width="28.57421875" style="4" customWidth="1"/>
    <col min="3" max="3" width="28.57421875" style="3" customWidth="1"/>
    <col min="4" max="4" width="10.7109375" style="1" customWidth="1"/>
    <col min="5" max="5" width="0.5625" style="3" customWidth="1"/>
    <col min="6" max="6" width="4.28125" style="3" customWidth="1"/>
    <col min="7" max="7" width="28.57421875" style="3" customWidth="1"/>
    <col min="8" max="14" width="4.7109375" style="3" customWidth="1"/>
    <col min="15" max="15" width="5.57421875" style="3" customWidth="1"/>
    <col min="16" max="16" width="4.7109375" style="3" customWidth="1"/>
    <col min="17" max="18" width="5.421875" style="3" customWidth="1"/>
    <col min="19" max="16384" width="9.140625" style="3" customWidth="1"/>
  </cols>
  <sheetData>
    <row r="1" spans="1:18" ht="82.5" customHeight="1" thickBot="1">
      <c r="A1" s="142" t="s">
        <v>30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4"/>
    </row>
    <row r="2" spans="1:18" ht="3.75" customHeight="1" thickBot="1">
      <c r="A2" s="103"/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7"/>
    </row>
    <row r="3" spans="1:43" s="13" customFormat="1" ht="15.75" customHeight="1" thickBot="1">
      <c r="A3" s="15"/>
      <c r="B3" s="131" t="s">
        <v>29</v>
      </c>
      <c r="C3" s="132"/>
      <c r="D3" s="133"/>
      <c r="E3" s="15"/>
      <c r="F3" s="121" t="s">
        <v>5</v>
      </c>
      <c r="G3" s="126" t="s">
        <v>10</v>
      </c>
      <c r="H3" s="122" t="s">
        <v>5</v>
      </c>
      <c r="I3" s="69" t="s">
        <v>3</v>
      </c>
      <c r="J3" s="70" t="s">
        <v>4</v>
      </c>
      <c r="K3" s="71" t="s">
        <v>5</v>
      </c>
      <c r="L3" s="70" t="s">
        <v>11</v>
      </c>
      <c r="M3" s="71" t="s">
        <v>12</v>
      </c>
      <c r="N3" s="24" t="s">
        <v>14</v>
      </c>
      <c r="O3" s="49" t="s">
        <v>22</v>
      </c>
      <c r="P3" s="46" t="s">
        <v>23</v>
      </c>
      <c r="Q3" s="24" t="s">
        <v>15</v>
      </c>
      <c r="R3" s="78" t="s">
        <v>13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s="13" customFormat="1" ht="15.75" customHeight="1" thickBot="1">
      <c r="A4" s="16"/>
      <c r="B4" s="110"/>
      <c r="C4" s="111"/>
      <c r="D4" s="112"/>
      <c r="E4" s="18"/>
      <c r="F4" s="126">
        <v>1</v>
      </c>
      <c r="G4" s="118"/>
      <c r="H4" s="123"/>
      <c r="I4" s="101"/>
      <c r="J4" s="82"/>
      <c r="K4" s="83"/>
      <c r="L4" s="82"/>
      <c r="M4" s="83"/>
      <c r="N4" s="43">
        <f>L4-M4</f>
        <v>0</v>
      </c>
      <c r="O4" s="52" t="e">
        <f>L4/I4</f>
        <v>#DIV/0!</v>
      </c>
      <c r="P4" s="53" t="e">
        <f>M4/I4</f>
        <v>#DIV/0!</v>
      </c>
      <c r="Q4" s="43" t="e">
        <f>N4/I4</f>
        <v>#DIV/0!</v>
      </c>
      <c r="R4" s="44" t="e">
        <f>O4/P4</f>
        <v>#DIV/0!</v>
      </c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1" s="13" customFormat="1" ht="15.75" customHeight="1" thickBot="1">
      <c r="A5" s="16"/>
      <c r="B5" s="113"/>
      <c r="C5" s="114"/>
      <c r="D5" s="115"/>
      <c r="E5" s="18"/>
      <c r="F5" s="127">
        <v>2</v>
      </c>
      <c r="G5" s="119"/>
      <c r="H5" s="123"/>
      <c r="I5" s="95"/>
      <c r="J5" s="88"/>
      <c r="K5" s="89"/>
      <c r="L5" s="88"/>
      <c r="M5" s="89"/>
      <c r="N5" s="7">
        <f>L5-M5</f>
        <v>0</v>
      </c>
      <c r="O5" s="54" t="e">
        <f>L5/I5</f>
        <v>#DIV/0!</v>
      </c>
      <c r="P5" s="55" t="e">
        <f>M5/I5</f>
        <v>#DIV/0!</v>
      </c>
      <c r="Q5" s="7" t="e">
        <f>N5/I5</f>
        <v>#DIV/0!</v>
      </c>
      <c r="R5" s="8" t="e">
        <f>O5/P5</f>
        <v>#DIV/0!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1:43" s="13" customFormat="1" ht="15.75" customHeight="1" thickBot="1">
      <c r="A6" s="16"/>
      <c r="B6" s="110"/>
      <c r="C6" s="116"/>
      <c r="D6" s="115"/>
      <c r="E6" s="16"/>
      <c r="F6" s="127">
        <v>3</v>
      </c>
      <c r="G6" s="119"/>
      <c r="H6" s="123"/>
      <c r="I6" s="95"/>
      <c r="J6" s="88"/>
      <c r="K6" s="89"/>
      <c r="L6" s="88"/>
      <c r="M6" s="89"/>
      <c r="N6" s="7">
        <f>L6-M6</f>
        <v>0</v>
      </c>
      <c r="O6" s="54" t="e">
        <f>L6/I6</f>
        <v>#DIV/0!</v>
      </c>
      <c r="P6" s="55" t="e">
        <f>M6/I6</f>
        <v>#DIV/0!</v>
      </c>
      <c r="Q6" s="7" t="e">
        <f>N6/I6</f>
        <v>#DIV/0!</v>
      </c>
      <c r="R6" s="8" t="e">
        <f>O6/P6</f>
        <v>#DIV/0!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s="13" customFormat="1" ht="15.75" customHeight="1" thickBot="1">
      <c r="A7" s="17"/>
      <c r="B7" s="113"/>
      <c r="C7" s="113"/>
      <c r="D7" s="115"/>
      <c r="E7" s="17"/>
      <c r="F7" s="128">
        <v>4</v>
      </c>
      <c r="G7" s="120"/>
      <c r="H7" s="124"/>
      <c r="I7" s="104"/>
      <c r="J7" s="105"/>
      <c r="K7" s="106"/>
      <c r="L7" s="105"/>
      <c r="M7" s="106"/>
      <c r="N7" s="50">
        <f>L7-M7</f>
        <v>0</v>
      </c>
      <c r="O7" s="60" t="e">
        <f>L7/I7</f>
        <v>#DIV/0!</v>
      </c>
      <c r="P7" s="61" t="e">
        <f>M7/I7</f>
        <v>#DIV/0!</v>
      </c>
      <c r="Q7" s="50" t="e">
        <f>N7/I7</f>
        <v>#DIV/0!</v>
      </c>
      <c r="R7" s="51" t="e">
        <f>O7/P7</f>
        <v>#DIV/0!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1" s="13" customFormat="1" ht="15.75" customHeight="1" thickBot="1">
      <c r="A8" s="16"/>
      <c r="B8" s="134" t="s">
        <v>18</v>
      </c>
      <c r="C8" s="135"/>
      <c r="D8" s="136"/>
      <c r="E8" s="16"/>
      <c r="F8" s="140"/>
      <c r="G8" s="141"/>
      <c r="H8" s="125"/>
      <c r="I8" s="66">
        <f>SUM(I4:I7)</f>
        <v>0</v>
      </c>
      <c r="J8" s="67">
        <f>SUM(J4:J7)</f>
        <v>0</v>
      </c>
      <c r="K8" s="67">
        <f>SUM(K4:K7)</f>
        <v>0</v>
      </c>
      <c r="L8" s="67">
        <f>SUM(L4:L7)</f>
        <v>0</v>
      </c>
      <c r="M8" s="67">
        <f>SUM(M4:M7)</f>
        <v>0</v>
      </c>
      <c r="N8" s="68">
        <f>M8-L8</f>
        <v>0</v>
      </c>
      <c r="O8" s="56" t="e">
        <f>L8/I8</f>
        <v>#DIV/0!</v>
      </c>
      <c r="P8" s="56" t="e">
        <f>M8/I8</f>
        <v>#DIV/0!</v>
      </c>
      <c r="Q8" s="68" t="e">
        <f>N8/I8</f>
        <v>#DIV/0!</v>
      </c>
      <c r="R8" s="107" t="e">
        <f>O8/P8</f>
        <v>#DIV/0!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3" s="13" customFormat="1" ht="3.75" customHeight="1" thickBot="1">
      <c r="A9" s="15"/>
      <c r="B9" s="137"/>
      <c r="C9" s="138"/>
      <c r="D9" s="139"/>
      <c r="E9" s="15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9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s="13" customFormat="1" ht="15.75" customHeight="1" thickBot="1">
      <c r="A10" s="17"/>
      <c r="B10" s="116"/>
      <c r="C10" s="129"/>
      <c r="D10" s="112"/>
      <c r="E10" s="13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s="13" customFormat="1" ht="15.75" customHeight="1" thickBot="1">
      <c r="A11" s="16"/>
      <c r="B11" s="117"/>
      <c r="C11" s="116"/>
      <c r="D11" s="112"/>
      <c r="E11" s="18"/>
      <c r="F11" s="3"/>
      <c r="G11" s="9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1" s="13" customFormat="1" ht="15.75" customHeight="1" thickBot="1">
      <c r="A12" s="16"/>
      <c r="B12" s="131" t="s">
        <v>26</v>
      </c>
      <c r="C12" s="132"/>
      <c r="D12" s="133"/>
      <c r="E12" s="18"/>
      <c r="F12" s="3"/>
      <c r="G12" s="9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1:43" s="13" customFormat="1" ht="15.75" customHeight="1" thickBot="1">
      <c r="A13" s="16"/>
      <c r="B13" s="110"/>
      <c r="C13" s="116"/>
      <c r="D13" s="115"/>
      <c r="E13" s="16"/>
      <c r="F13" s="3"/>
      <c r="G13" s="9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s="13" customFormat="1" ht="15.75" customHeight="1" thickBot="1">
      <c r="A14" s="17"/>
      <c r="B14" s="113"/>
      <c r="C14" s="113"/>
      <c r="D14" s="115"/>
      <c r="E14" s="17"/>
      <c r="F14" s="3"/>
      <c r="G14" s="1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1" s="13" customFormat="1" ht="4.5" customHeight="1" thickBot="1">
      <c r="A15" s="16"/>
      <c r="B15" s="108"/>
      <c r="C15" s="108"/>
      <c r="D15" s="108"/>
      <c r="E15" s="16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3:4" ht="11.25">
      <c r="C16" s="9"/>
      <c r="D16" s="11"/>
    </row>
    <row r="17" spans="3:4" ht="11.25">
      <c r="C17" s="9"/>
      <c r="D17" s="11"/>
    </row>
    <row r="18" spans="3:4" ht="11.25">
      <c r="C18" s="9"/>
      <c r="D18" s="11"/>
    </row>
  </sheetData>
  <mergeCells count="6">
    <mergeCell ref="B12:D12"/>
    <mergeCell ref="B8:D9"/>
    <mergeCell ref="F8:G8"/>
    <mergeCell ref="A1:R1"/>
    <mergeCell ref="B2:R2"/>
    <mergeCell ref="B3:D3"/>
  </mergeCells>
  <conditionalFormatting sqref="N4:N7 Q4:Q7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conditionalFormatting sqref="R4:R7">
    <cfRule type="cellIs" priority="3" dxfId="2" operator="lessThan" stopIfTrue="1">
      <formula>1</formula>
    </cfRule>
    <cfRule type="cellIs" priority="4" dxfId="1" operator="greaterThan" stopIfTrue="1">
      <formula>1</formula>
    </cfRule>
  </conditionalFormatting>
  <conditionalFormatting sqref="R8">
    <cfRule type="cellIs" priority="5" dxfId="2" operator="lessThan" stopIfTrue="1">
      <formula>1</formula>
    </cfRule>
    <cfRule type="cellIs" priority="6" dxfId="3" operator="greaterThan" stopIfTrue="1">
      <formula>1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AT23"/>
  <sheetViews>
    <sheetView workbookViewId="0" topLeftCell="A1">
      <selection activeCell="H27" sqref="H27"/>
    </sheetView>
  </sheetViews>
  <sheetFormatPr defaultColWidth="9.140625" defaultRowHeight="12.75"/>
  <cols>
    <col min="1" max="1" width="0.5625" style="3" customWidth="1"/>
    <col min="2" max="2" width="25.7109375" style="4" customWidth="1"/>
    <col min="3" max="3" width="25.57421875" style="3" customWidth="1"/>
    <col min="4" max="5" width="10.7109375" style="1" customWidth="1"/>
    <col min="6" max="6" width="0.5625" style="3" customWidth="1"/>
    <col min="7" max="7" width="3.57421875" style="3" customWidth="1"/>
    <col min="8" max="8" width="25.7109375" style="3" customWidth="1"/>
    <col min="9" max="16" width="4.7109375" style="3" customWidth="1"/>
    <col min="17" max="18" width="4.7109375" style="1" customWidth="1"/>
    <col min="19" max="20" width="4.7109375" style="3" customWidth="1"/>
    <col min="21" max="21" width="0.5625" style="3" customWidth="1"/>
    <col min="22" max="16384" width="9.140625" style="3" customWidth="1"/>
  </cols>
  <sheetData>
    <row r="1" spans="1:21" s="45" customFormat="1" ht="28.5" customHeight="1" thickBot="1">
      <c r="A1" s="73" t="s">
        <v>27</v>
      </c>
      <c r="B1" s="151" t="s">
        <v>47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3"/>
      <c r="U1" s="156"/>
    </row>
    <row r="2" spans="1:21" ht="4.5" customHeight="1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7"/>
      <c r="U2" s="157"/>
    </row>
    <row r="3" spans="1:46" s="28" customFormat="1" ht="12" customHeight="1" thickBot="1">
      <c r="A3" s="21"/>
      <c r="B3" s="154" t="s">
        <v>0</v>
      </c>
      <c r="C3" s="155"/>
      <c r="D3" s="22" t="s">
        <v>16</v>
      </c>
      <c r="E3" s="23" t="s">
        <v>17</v>
      </c>
      <c r="F3" s="21"/>
      <c r="G3" s="77" t="s">
        <v>5</v>
      </c>
      <c r="H3" s="76" t="s">
        <v>21</v>
      </c>
      <c r="I3" s="74" t="s">
        <v>5</v>
      </c>
      <c r="J3" s="75" t="s">
        <v>25</v>
      </c>
      <c r="K3" s="64" t="s">
        <v>3</v>
      </c>
      <c r="L3" s="25" t="s">
        <v>4</v>
      </c>
      <c r="M3" s="48" t="s">
        <v>5</v>
      </c>
      <c r="N3" s="25" t="s">
        <v>11</v>
      </c>
      <c r="O3" s="48" t="s">
        <v>12</v>
      </c>
      <c r="P3" s="24" t="s">
        <v>14</v>
      </c>
      <c r="Q3" s="49" t="s">
        <v>22</v>
      </c>
      <c r="R3" s="46" t="s">
        <v>23</v>
      </c>
      <c r="S3" s="24" t="s">
        <v>15</v>
      </c>
      <c r="T3" s="78" t="s">
        <v>13</v>
      </c>
      <c r="U3" s="15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spans="1:46" s="28" customFormat="1" ht="12" customHeight="1">
      <c r="A4" s="29"/>
      <c r="B4" s="72"/>
      <c r="C4" s="72"/>
      <c r="D4" s="30"/>
      <c r="E4" s="31"/>
      <c r="F4" s="62"/>
      <c r="G4" s="96">
        <v>1</v>
      </c>
      <c r="H4" s="99"/>
      <c r="I4" s="100">
        <f>L4*2</f>
        <v>0</v>
      </c>
      <c r="J4" s="100"/>
      <c r="K4" s="101">
        <f>SUM(L4:M4)</f>
        <v>0</v>
      </c>
      <c r="L4" s="82"/>
      <c r="M4" s="83"/>
      <c r="N4" s="82"/>
      <c r="O4" s="83"/>
      <c r="P4" s="84">
        <f aca="true" t="shared" si="0" ref="P4:P9">N4-O4</f>
        <v>0</v>
      </c>
      <c r="Q4" s="85" t="e">
        <f aca="true" t="shared" si="1" ref="Q4:Q10">N4/K4</f>
        <v>#DIV/0!</v>
      </c>
      <c r="R4" s="86" t="e">
        <f aca="true" t="shared" si="2" ref="R4:R10">O4/K4</f>
        <v>#DIV/0!</v>
      </c>
      <c r="S4" s="84" t="e">
        <f aca="true" t="shared" si="3" ref="S4:S10">P4/K4</f>
        <v>#DIV/0!</v>
      </c>
      <c r="T4" s="87" t="e">
        <f aca="true" t="shared" si="4" ref="T4:T10">N4/O4</f>
        <v>#DIV/0!</v>
      </c>
      <c r="U4" s="157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</row>
    <row r="5" spans="1:46" s="28" customFormat="1" ht="12" customHeight="1" thickBot="1">
      <c r="A5" s="29"/>
      <c r="B5" s="72"/>
      <c r="C5" s="72"/>
      <c r="D5" s="33"/>
      <c r="E5" s="34"/>
      <c r="F5" s="62"/>
      <c r="G5" s="97">
        <v>2</v>
      </c>
      <c r="H5" s="102"/>
      <c r="I5" s="94">
        <f>L5*2</f>
        <v>0</v>
      </c>
      <c r="J5" s="94"/>
      <c r="K5" s="95">
        <f>SUM(L5:M5)</f>
        <v>0</v>
      </c>
      <c r="L5" s="88"/>
      <c r="M5" s="89"/>
      <c r="N5" s="88"/>
      <c r="O5" s="89"/>
      <c r="P5" s="90">
        <f t="shared" si="0"/>
        <v>0</v>
      </c>
      <c r="Q5" s="91" t="e">
        <f t="shared" si="1"/>
        <v>#DIV/0!</v>
      </c>
      <c r="R5" s="92" t="e">
        <f t="shared" si="2"/>
        <v>#DIV/0!</v>
      </c>
      <c r="S5" s="90" t="e">
        <f t="shared" si="3"/>
        <v>#DIV/0!</v>
      </c>
      <c r="T5" s="93" t="e">
        <f t="shared" si="4"/>
        <v>#DIV/0!</v>
      </c>
      <c r="U5" s="157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</row>
    <row r="6" spans="1:44" s="28" customFormat="1" ht="12" customHeight="1" thickBot="1">
      <c r="A6" s="29"/>
      <c r="B6" s="72"/>
      <c r="C6" s="72"/>
      <c r="D6" s="33"/>
      <c r="E6" s="35"/>
      <c r="F6" s="62"/>
      <c r="G6" s="96">
        <v>3</v>
      </c>
      <c r="H6" s="102"/>
      <c r="I6" s="94">
        <f>L6*2</f>
        <v>0</v>
      </c>
      <c r="J6" s="94"/>
      <c r="K6" s="95">
        <f>SUM(L6:M6)</f>
        <v>0</v>
      </c>
      <c r="L6" s="88"/>
      <c r="M6" s="89"/>
      <c r="N6" s="88"/>
      <c r="O6" s="89"/>
      <c r="P6" s="90">
        <f t="shared" si="0"/>
        <v>0</v>
      </c>
      <c r="Q6" s="91" t="e">
        <f t="shared" si="1"/>
        <v>#DIV/0!</v>
      </c>
      <c r="R6" s="92" t="e">
        <f t="shared" si="2"/>
        <v>#DIV/0!</v>
      </c>
      <c r="S6" s="90" t="e">
        <f t="shared" si="3"/>
        <v>#DIV/0!</v>
      </c>
      <c r="T6" s="93" t="e">
        <f t="shared" si="4"/>
        <v>#DIV/0!</v>
      </c>
      <c r="U6" s="157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</row>
    <row r="7" spans="1:44" s="28" customFormat="1" ht="12" customHeight="1" thickBot="1">
      <c r="A7" s="29"/>
      <c r="B7" s="154" t="s">
        <v>1</v>
      </c>
      <c r="C7" s="155"/>
      <c r="D7" s="22" t="s">
        <v>16</v>
      </c>
      <c r="E7" s="23" t="s">
        <v>17</v>
      </c>
      <c r="F7" s="62"/>
      <c r="G7" s="97">
        <v>4</v>
      </c>
      <c r="H7" s="102"/>
      <c r="I7" s="94">
        <f>L7*2</f>
        <v>0</v>
      </c>
      <c r="J7" s="94"/>
      <c r="K7" s="95">
        <f>SUM(L7:M7)</f>
        <v>0</v>
      </c>
      <c r="L7" s="88"/>
      <c r="M7" s="89"/>
      <c r="N7" s="88"/>
      <c r="O7" s="89"/>
      <c r="P7" s="90">
        <f t="shared" si="0"/>
        <v>0</v>
      </c>
      <c r="Q7" s="91" t="e">
        <f t="shared" si="1"/>
        <v>#DIV/0!</v>
      </c>
      <c r="R7" s="92" t="e">
        <f t="shared" si="2"/>
        <v>#DIV/0!</v>
      </c>
      <c r="S7" s="90" t="e">
        <f t="shared" si="3"/>
        <v>#DIV/0!</v>
      </c>
      <c r="T7" s="93" t="e">
        <f t="shared" si="4"/>
        <v>#DIV/0!</v>
      </c>
      <c r="U7" s="157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</row>
    <row r="8" spans="1:46" s="28" customFormat="1" ht="12" customHeight="1">
      <c r="A8" s="29"/>
      <c r="B8" s="72"/>
      <c r="C8" s="72"/>
      <c r="D8" s="33"/>
      <c r="E8" s="31"/>
      <c r="F8" s="62"/>
      <c r="G8" s="96">
        <v>5</v>
      </c>
      <c r="H8" s="102"/>
      <c r="I8" s="94">
        <f>L8*2</f>
        <v>0</v>
      </c>
      <c r="J8" s="94"/>
      <c r="K8" s="95">
        <f>SUM(L8:M8)</f>
        <v>0</v>
      </c>
      <c r="L8" s="88"/>
      <c r="M8" s="89"/>
      <c r="N8" s="88"/>
      <c r="O8" s="89"/>
      <c r="P8" s="90">
        <f t="shared" si="0"/>
        <v>0</v>
      </c>
      <c r="Q8" s="91" t="e">
        <f t="shared" si="1"/>
        <v>#DIV/0!</v>
      </c>
      <c r="R8" s="92" t="e">
        <f t="shared" si="2"/>
        <v>#DIV/0!</v>
      </c>
      <c r="S8" s="90" t="e">
        <f t="shared" si="3"/>
        <v>#DIV/0!</v>
      </c>
      <c r="T8" s="93" t="e">
        <f t="shared" si="4"/>
        <v>#DIV/0!</v>
      </c>
      <c r="U8" s="157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</row>
    <row r="9" spans="1:46" s="28" customFormat="1" ht="12" customHeight="1">
      <c r="A9" s="29"/>
      <c r="B9" s="72"/>
      <c r="C9" s="72"/>
      <c r="D9" s="33"/>
      <c r="E9" s="31"/>
      <c r="F9" s="62"/>
      <c r="G9" s="97">
        <v>6</v>
      </c>
      <c r="H9" s="102"/>
      <c r="I9" s="94"/>
      <c r="J9" s="94"/>
      <c r="K9" s="95">
        <v>0</v>
      </c>
      <c r="L9" s="88"/>
      <c r="M9" s="89"/>
      <c r="N9" s="88"/>
      <c r="O9" s="89"/>
      <c r="P9" s="90">
        <f t="shared" si="0"/>
        <v>0</v>
      </c>
      <c r="Q9" s="91" t="e">
        <f t="shared" si="1"/>
        <v>#DIV/0!</v>
      </c>
      <c r="R9" s="92" t="e">
        <f t="shared" si="2"/>
        <v>#DIV/0!</v>
      </c>
      <c r="S9" s="90" t="e">
        <f t="shared" si="3"/>
        <v>#DIV/0!</v>
      </c>
      <c r="T9" s="93" t="e">
        <f t="shared" si="4"/>
        <v>#DIV/0!</v>
      </c>
      <c r="U9" s="157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</row>
    <row r="10" spans="1:44" s="28" customFormat="1" ht="12" customHeight="1" thickBot="1">
      <c r="A10" s="26"/>
      <c r="B10" s="72"/>
      <c r="C10" s="72"/>
      <c r="D10" s="33"/>
      <c r="E10" s="34"/>
      <c r="F10" s="63"/>
      <c r="G10" s="79"/>
      <c r="H10" s="80"/>
      <c r="I10" s="47">
        <f>SUM(I4:I9)</f>
        <v>0</v>
      </c>
      <c r="J10" s="47"/>
      <c r="K10" s="47">
        <f aca="true" t="shared" si="5" ref="K10:P10">SUM(K4:K9)</f>
        <v>0</v>
      </c>
      <c r="L10" s="36">
        <f t="shared" si="5"/>
        <v>0</v>
      </c>
      <c r="M10" s="36">
        <f t="shared" si="5"/>
        <v>0</v>
      </c>
      <c r="N10" s="36">
        <f t="shared" si="5"/>
        <v>0</v>
      </c>
      <c r="O10" s="36">
        <f t="shared" si="5"/>
        <v>0</v>
      </c>
      <c r="P10" s="37">
        <f t="shared" si="5"/>
        <v>0</v>
      </c>
      <c r="Q10" s="65" t="e">
        <f t="shared" si="1"/>
        <v>#DIV/0!</v>
      </c>
      <c r="R10" s="65" t="e">
        <f t="shared" si="2"/>
        <v>#DIV/0!</v>
      </c>
      <c r="S10" s="98" t="e">
        <f t="shared" si="3"/>
        <v>#DIV/0!</v>
      </c>
      <c r="T10" s="81" t="e">
        <f t="shared" si="4"/>
        <v>#DIV/0!</v>
      </c>
      <c r="U10" s="15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s="28" customFormat="1" ht="12" customHeight="1" thickBot="1">
      <c r="A11" s="26"/>
      <c r="B11" s="154" t="s">
        <v>2</v>
      </c>
      <c r="C11" s="155"/>
      <c r="D11" s="22" t="s">
        <v>16</v>
      </c>
      <c r="E11" s="23" t="s">
        <v>17</v>
      </c>
      <c r="F11" s="26"/>
      <c r="G11" s="38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38"/>
      <c r="T11" s="38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1:44" s="28" customFormat="1" ht="12" customHeight="1">
      <c r="A12" s="29"/>
      <c r="B12" s="72"/>
      <c r="C12" s="72"/>
      <c r="D12" s="33"/>
      <c r="E12" s="31"/>
      <c r="F12" s="29"/>
      <c r="G12" s="38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38"/>
      <c r="T12" s="38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</row>
    <row r="13" spans="1:46" s="28" customFormat="1" ht="12" customHeight="1">
      <c r="A13" s="29"/>
      <c r="B13" s="72"/>
      <c r="C13" s="72"/>
      <c r="D13" s="33"/>
      <c r="E13" s="34"/>
      <c r="F13" s="29"/>
      <c r="G13" s="38"/>
      <c r="H13" s="58"/>
      <c r="I13" s="38"/>
      <c r="J13" s="38"/>
      <c r="K13" s="41"/>
      <c r="L13" s="41"/>
      <c r="M13" s="41"/>
      <c r="N13" s="41"/>
      <c r="O13" s="41"/>
      <c r="P13" s="41"/>
      <c r="Q13" s="6"/>
      <c r="R13" s="5"/>
      <c r="S13" s="41"/>
      <c r="T13" s="41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</row>
    <row r="14" spans="1:46" s="38" customFormat="1" ht="12" customHeight="1" thickBot="1">
      <c r="A14" s="29"/>
      <c r="B14" s="72"/>
      <c r="C14" s="72"/>
      <c r="D14" s="33"/>
      <c r="E14" s="35"/>
      <c r="F14" s="29"/>
      <c r="H14" s="57"/>
      <c r="K14" s="41"/>
      <c r="L14" s="41"/>
      <c r="M14" s="41"/>
      <c r="N14" s="41"/>
      <c r="O14" s="41"/>
      <c r="P14" s="41"/>
      <c r="Q14" s="3"/>
      <c r="R14" s="5"/>
      <c r="S14" s="41"/>
      <c r="T14" s="41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1:20" s="38" customFormat="1" ht="12" customHeight="1" thickBot="1">
      <c r="A15" s="39"/>
      <c r="B15" s="154" t="s">
        <v>6</v>
      </c>
      <c r="C15" s="155"/>
      <c r="D15" s="22" t="s">
        <v>16</v>
      </c>
      <c r="E15" s="23" t="s">
        <v>17</v>
      </c>
      <c r="F15" s="39"/>
      <c r="H15" s="58"/>
      <c r="K15" s="41"/>
      <c r="L15" s="41"/>
      <c r="M15" s="41"/>
      <c r="N15" s="41"/>
      <c r="O15" s="41"/>
      <c r="P15" s="41"/>
      <c r="Q15" s="19"/>
      <c r="R15" s="19"/>
      <c r="S15" s="41"/>
      <c r="T15" s="41"/>
    </row>
    <row r="16" spans="1:20" s="38" customFormat="1" ht="12" customHeight="1">
      <c r="A16" s="39"/>
      <c r="B16" s="72"/>
      <c r="C16" s="72"/>
      <c r="D16" s="33"/>
      <c r="E16" s="31"/>
      <c r="F16" s="39"/>
      <c r="H16" s="57"/>
      <c r="Q16" s="20"/>
      <c r="R16" s="20"/>
      <c r="S16" s="41"/>
      <c r="T16" s="41"/>
    </row>
    <row r="17" spans="1:20" s="38" customFormat="1" ht="12" customHeight="1">
      <c r="A17" s="39"/>
      <c r="B17" s="72"/>
      <c r="C17" s="72"/>
      <c r="D17" s="33"/>
      <c r="E17" s="31"/>
      <c r="F17" s="39"/>
      <c r="G17" s="41"/>
      <c r="H17" s="59"/>
      <c r="K17" s="41"/>
      <c r="L17" s="41"/>
      <c r="M17" s="41"/>
      <c r="N17" s="41"/>
      <c r="O17" s="41"/>
      <c r="P17" s="41"/>
      <c r="Q17" s="3"/>
      <c r="R17" s="2"/>
      <c r="S17" s="41"/>
      <c r="T17" s="41"/>
    </row>
    <row r="18" spans="1:20" s="38" customFormat="1" ht="12" customHeight="1" thickBot="1">
      <c r="A18" s="39"/>
      <c r="B18" s="72"/>
      <c r="C18" s="72"/>
      <c r="D18" s="33"/>
      <c r="E18" s="34"/>
      <c r="F18" s="39"/>
      <c r="G18" s="41"/>
      <c r="H18" s="59"/>
      <c r="K18" s="41"/>
      <c r="L18" s="41"/>
      <c r="M18" s="41"/>
      <c r="N18" s="41"/>
      <c r="O18" s="41"/>
      <c r="P18" s="41"/>
      <c r="Q18" s="6"/>
      <c r="R18" s="5"/>
      <c r="S18" s="41"/>
      <c r="T18" s="41"/>
    </row>
    <row r="19" spans="1:20" s="38" customFormat="1" ht="12" customHeight="1" thickBot="1">
      <c r="A19" s="39"/>
      <c r="B19" s="154" t="s">
        <v>7</v>
      </c>
      <c r="C19" s="155"/>
      <c r="D19" s="22" t="s">
        <v>16</v>
      </c>
      <c r="E19" s="23" t="s">
        <v>17</v>
      </c>
      <c r="F19" s="39"/>
      <c r="G19" s="41"/>
      <c r="H19" s="42"/>
      <c r="I19" s="41"/>
      <c r="J19" s="41"/>
      <c r="K19" s="41"/>
      <c r="L19" s="41"/>
      <c r="M19" s="41"/>
      <c r="N19" s="41"/>
      <c r="O19" s="41"/>
      <c r="P19" s="41"/>
      <c r="Q19" s="3"/>
      <c r="R19" s="5"/>
      <c r="S19" s="41"/>
      <c r="T19" s="41"/>
    </row>
    <row r="20" spans="1:20" s="38" customFormat="1" ht="12" customHeight="1">
      <c r="A20" s="39"/>
      <c r="B20" s="72"/>
      <c r="C20" s="72"/>
      <c r="D20" s="33"/>
      <c r="E20" s="31"/>
      <c r="F20" s="39"/>
      <c r="G20" s="41"/>
      <c r="H20" s="40"/>
      <c r="Q20" s="19"/>
      <c r="R20" s="19"/>
      <c r="S20" s="41"/>
      <c r="T20" s="41"/>
    </row>
    <row r="21" spans="1:20" s="38" customFormat="1" ht="12" customHeight="1">
      <c r="A21" s="39"/>
      <c r="B21" s="72"/>
      <c r="C21" s="72"/>
      <c r="D21" s="33"/>
      <c r="E21" s="34"/>
      <c r="F21" s="39"/>
      <c r="G21" s="41"/>
      <c r="H21" s="42"/>
      <c r="I21" s="41"/>
      <c r="J21" s="41"/>
      <c r="K21" s="41"/>
      <c r="L21" s="41"/>
      <c r="M21" s="41"/>
      <c r="N21" s="41"/>
      <c r="O21" s="41"/>
      <c r="P21" s="41"/>
      <c r="Q21" s="3"/>
      <c r="R21" s="2"/>
      <c r="S21" s="41"/>
      <c r="T21" s="41"/>
    </row>
    <row r="22" spans="1:20" s="38" customFormat="1" ht="12" customHeight="1" thickBot="1">
      <c r="A22" s="39"/>
      <c r="B22" s="72"/>
      <c r="C22" s="72"/>
      <c r="D22" s="33"/>
      <c r="E22" s="35"/>
      <c r="F22" s="39"/>
      <c r="G22" s="41"/>
      <c r="H22" s="42"/>
      <c r="I22" s="41"/>
      <c r="J22" s="41"/>
      <c r="K22" s="41"/>
      <c r="L22" s="41"/>
      <c r="M22" s="41"/>
      <c r="N22" s="41"/>
      <c r="O22" s="41"/>
      <c r="P22" s="41"/>
      <c r="Q22" s="3"/>
      <c r="R22" s="2"/>
      <c r="S22" s="41"/>
      <c r="T22" s="41"/>
    </row>
    <row r="23" spans="1:20" s="41" customFormat="1" ht="3" customHeight="1" thickBot="1">
      <c r="A23" s="148"/>
      <c r="B23" s="149"/>
      <c r="C23" s="149"/>
      <c r="D23" s="149"/>
      <c r="E23" s="149"/>
      <c r="F23" s="150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  <c r="R23" s="1"/>
      <c r="S23" s="3"/>
      <c r="T23" s="3"/>
    </row>
  </sheetData>
  <mergeCells count="9">
    <mergeCell ref="U1:U10"/>
    <mergeCell ref="B7:C7"/>
    <mergeCell ref="B11:C11"/>
    <mergeCell ref="B19:C19"/>
    <mergeCell ref="A23:F23"/>
    <mergeCell ref="A2:T2"/>
    <mergeCell ref="B1:T1"/>
    <mergeCell ref="B3:C3"/>
    <mergeCell ref="B15:C15"/>
  </mergeCells>
  <conditionalFormatting sqref="P4:P9 S4:S10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conditionalFormatting sqref="T4:T10">
    <cfRule type="cellIs" priority="3" dxfId="2" operator="lessThan" stopIfTrue="1">
      <formula>1</formula>
    </cfRule>
    <cfRule type="cellIs" priority="4" dxfId="1" operator="greaterThan" stopIfTrue="1">
      <formula>1</formula>
    </cfRule>
  </conditionalFormatting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AT23"/>
  <sheetViews>
    <sheetView workbookViewId="0" topLeftCell="A1">
      <selection activeCell="G37" sqref="G37"/>
    </sheetView>
  </sheetViews>
  <sheetFormatPr defaultColWidth="9.140625" defaultRowHeight="12.75"/>
  <cols>
    <col min="1" max="1" width="0.5625" style="3" customWidth="1"/>
    <col min="2" max="2" width="25.7109375" style="4" customWidth="1"/>
    <col min="3" max="3" width="25.57421875" style="3" customWidth="1"/>
    <col min="4" max="5" width="10.7109375" style="1" customWidth="1"/>
    <col min="6" max="6" width="0.5625" style="3" customWidth="1"/>
    <col min="7" max="7" width="3.57421875" style="3" customWidth="1"/>
    <col min="8" max="8" width="25.7109375" style="3" customWidth="1"/>
    <col min="9" max="16" width="4.7109375" style="3" customWidth="1"/>
    <col min="17" max="18" width="4.7109375" style="1" customWidth="1"/>
    <col min="19" max="20" width="4.7109375" style="3" customWidth="1"/>
    <col min="21" max="21" width="0.5625" style="3" customWidth="1"/>
    <col min="22" max="16384" width="9.140625" style="3" customWidth="1"/>
  </cols>
  <sheetData>
    <row r="1" spans="1:21" s="45" customFormat="1" ht="28.5" customHeight="1" thickBot="1">
      <c r="A1" s="73" t="s">
        <v>27</v>
      </c>
      <c r="B1" s="158" t="s">
        <v>46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60"/>
      <c r="U1" s="156"/>
    </row>
    <row r="2" spans="1:21" ht="4.5" customHeight="1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7"/>
      <c r="U2" s="157"/>
    </row>
    <row r="3" spans="1:46" s="28" customFormat="1" ht="12" customHeight="1" thickBot="1">
      <c r="A3" s="21"/>
      <c r="B3" s="154" t="s">
        <v>0</v>
      </c>
      <c r="C3" s="155"/>
      <c r="D3" s="22" t="s">
        <v>16</v>
      </c>
      <c r="E3" s="23" t="s">
        <v>17</v>
      </c>
      <c r="F3" s="21"/>
      <c r="G3" s="77" t="s">
        <v>5</v>
      </c>
      <c r="H3" s="76" t="s">
        <v>21</v>
      </c>
      <c r="I3" s="74" t="s">
        <v>5</v>
      </c>
      <c r="J3" s="75" t="s">
        <v>25</v>
      </c>
      <c r="K3" s="64" t="s">
        <v>3</v>
      </c>
      <c r="L3" s="25" t="s">
        <v>4</v>
      </c>
      <c r="M3" s="48" t="s">
        <v>5</v>
      </c>
      <c r="N3" s="25" t="s">
        <v>11</v>
      </c>
      <c r="O3" s="48" t="s">
        <v>12</v>
      </c>
      <c r="P3" s="24" t="s">
        <v>14</v>
      </c>
      <c r="Q3" s="49" t="s">
        <v>22</v>
      </c>
      <c r="R3" s="46" t="s">
        <v>23</v>
      </c>
      <c r="S3" s="24" t="s">
        <v>15</v>
      </c>
      <c r="T3" s="78" t="s">
        <v>13</v>
      </c>
      <c r="U3" s="15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spans="1:46" s="28" customFormat="1" ht="12" customHeight="1">
      <c r="A4" s="29"/>
      <c r="B4" s="72"/>
      <c r="C4" s="72"/>
      <c r="D4" s="30"/>
      <c r="E4" s="31"/>
      <c r="F4" s="62"/>
      <c r="G4" s="96">
        <v>1</v>
      </c>
      <c r="H4" s="99"/>
      <c r="I4" s="100">
        <f>L4*2</f>
        <v>0</v>
      </c>
      <c r="J4" s="100"/>
      <c r="K4" s="101">
        <f>SUM(L4:M4)</f>
        <v>0</v>
      </c>
      <c r="L4" s="82"/>
      <c r="M4" s="83"/>
      <c r="N4" s="82"/>
      <c r="O4" s="83"/>
      <c r="P4" s="84">
        <f aca="true" t="shared" si="0" ref="P4:P9">N4-O4</f>
        <v>0</v>
      </c>
      <c r="Q4" s="85" t="e">
        <f aca="true" t="shared" si="1" ref="Q4:Q10">N4/K4</f>
        <v>#DIV/0!</v>
      </c>
      <c r="R4" s="86" t="e">
        <f aca="true" t="shared" si="2" ref="R4:R10">O4/K4</f>
        <v>#DIV/0!</v>
      </c>
      <c r="S4" s="84" t="e">
        <f aca="true" t="shared" si="3" ref="S4:S10">P4/K4</f>
        <v>#DIV/0!</v>
      </c>
      <c r="T4" s="87" t="e">
        <f aca="true" t="shared" si="4" ref="T4:T10">N4/O4</f>
        <v>#DIV/0!</v>
      </c>
      <c r="U4" s="157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</row>
    <row r="5" spans="1:46" s="28" customFormat="1" ht="12" customHeight="1" thickBot="1">
      <c r="A5" s="29"/>
      <c r="B5" s="72"/>
      <c r="C5" s="72"/>
      <c r="D5" s="33"/>
      <c r="E5" s="34"/>
      <c r="F5" s="62"/>
      <c r="G5" s="97">
        <v>2</v>
      </c>
      <c r="H5" s="102"/>
      <c r="I5" s="94">
        <f>L5*2</f>
        <v>0</v>
      </c>
      <c r="J5" s="94"/>
      <c r="K5" s="95">
        <f>SUM(L5:M5)</f>
        <v>0</v>
      </c>
      <c r="L5" s="88"/>
      <c r="M5" s="89"/>
      <c r="N5" s="88"/>
      <c r="O5" s="89"/>
      <c r="P5" s="90">
        <f t="shared" si="0"/>
        <v>0</v>
      </c>
      <c r="Q5" s="91" t="e">
        <f t="shared" si="1"/>
        <v>#DIV/0!</v>
      </c>
      <c r="R5" s="92" t="e">
        <f t="shared" si="2"/>
        <v>#DIV/0!</v>
      </c>
      <c r="S5" s="90" t="e">
        <f t="shared" si="3"/>
        <v>#DIV/0!</v>
      </c>
      <c r="T5" s="93" t="e">
        <f t="shared" si="4"/>
        <v>#DIV/0!</v>
      </c>
      <c r="U5" s="157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</row>
    <row r="6" spans="1:44" s="28" customFormat="1" ht="12" customHeight="1" thickBot="1">
      <c r="A6" s="29"/>
      <c r="B6" s="72"/>
      <c r="C6" s="72"/>
      <c r="D6" s="33"/>
      <c r="E6" s="35"/>
      <c r="F6" s="62"/>
      <c r="G6" s="96">
        <v>3</v>
      </c>
      <c r="H6" s="102"/>
      <c r="I6" s="94">
        <f>L6*2</f>
        <v>0</v>
      </c>
      <c r="J6" s="94"/>
      <c r="K6" s="95">
        <f>SUM(L6:M6)</f>
        <v>0</v>
      </c>
      <c r="L6" s="88"/>
      <c r="M6" s="89"/>
      <c r="N6" s="88"/>
      <c r="O6" s="89"/>
      <c r="P6" s="90">
        <f t="shared" si="0"/>
        <v>0</v>
      </c>
      <c r="Q6" s="91" t="e">
        <f t="shared" si="1"/>
        <v>#DIV/0!</v>
      </c>
      <c r="R6" s="92" t="e">
        <f t="shared" si="2"/>
        <v>#DIV/0!</v>
      </c>
      <c r="S6" s="90" t="e">
        <f t="shared" si="3"/>
        <v>#DIV/0!</v>
      </c>
      <c r="T6" s="93" t="e">
        <f t="shared" si="4"/>
        <v>#DIV/0!</v>
      </c>
      <c r="U6" s="157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</row>
    <row r="7" spans="1:44" s="28" customFormat="1" ht="12" customHeight="1" thickBot="1">
      <c r="A7" s="29"/>
      <c r="B7" s="154" t="s">
        <v>1</v>
      </c>
      <c r="C7" s="155"/>
      <c r="D7" s="22" t="s">
        <v>16</v>
      </c>
      <c r="E7" s="23" t="s">
        <v>17</v>
      </c>
      <c r="F7" s="62"/>
      <c r="G7" s="97">
        <v>4</v>
      </c>
      <c r="H7" s="102"/>
      <c r="I7" s="94">
        <f>L7*2</f>
        <v>0</v>
      </c>
      <c r="J7" s="94"/>
      <c r="K7" s="95">
        <f>SUM(L7:M7)</f>
        <v>0</v>
      </c>
      <c r="L7" s="88"/>
      <c r="M7" s="89"/>
      <c r="N7" s="88"/>
      <c r="O7" s="89"/>
      <c r="P7" s="90">
        <f t="shared" si="0"/>
        <v>0</v>
      </c>
      <c r="Q7" s="91" t="e">
        <f t="shared" si="1"/>
        <v>#DIV/0!</v>
      </c>
      <c r="R7" s="92" t="e">
        <f t="shared" si="2"/>
        <v>#DIV/0!</v>
      </c>
      <c r="S7" s="90" t="e">
        <f t="shared" si="3"/>
        <v>#DIV/0!</v>
      </c>
      <c r="T7" s="93" t="e">
        <f t="shared" si="4"/>
        <v>#DIV/0!</v>
      </c>
      <c r="U7" s="157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</row>
    <row r="8" spans="1:46" s="28" customFormat="1" ht="12" customHeight="1">
      <c r="A8" s="29"/>
      <c r="B8" s="72"/>
      <c r="C8" s="72"/>
      <c r="D8" s="33"/>
      <c r="E8" s="31"/>
      <c r="F8" s="62"/>
      <c r="G8" s="96">
        <v>5</v>
      </c>
      <c r="H8" s="102"/>
      <c r="I8" s="94">
        <f>L8*2</f>
        <v>0</v>
      </c>
      <c r="J8" s="94"/>
      <c r="K8" s="95">
        <f>SUM(L8:M8)</f>
        <v>0</v>
      </c>
      <c r="L8" s="88"/>
      <c r="M8" s="89"/>
      <c r="N8" s="88"/>
      <c r="O8" s="89"/>
      <c r="P8" s="90">
        <f t="shared" si="0"/>
        <v>0</v>
      </c>
      <c r="Q8" s="91" t="e">
        <f t="shared" si="1"/>
        <v>#DIV/0!</v>
      </c>
      <c r="R8" s="92" t="e">
        <f t="shared" si="2"/>
        <v>#DIV/0!</v>
      </c>
      <c r="S8" s="90" t="e">
        <f t="shared" si="3"/>
        <v>#DIV/0!</v>
      </c>
      <c r="T8" s="93" t="e">
        <f t="shared" si="4"/>
        <v>#DIV/0!</v>
      </c>
      <c r="U8" s="157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</row>
    <row r="9" spans="1:46" s="28" customFormat="1" ht="12" customHeight="1">
      <c r="A9" s="29"/>
      <c r="B9" s="72"/>
      <c r="C9" s="72"/>
      <c r="D9" s="33"/>
      <c r="E9" s="31"/>
      <c r="F9" s="62"/>
      <c r="G9" s="97">
        <v>6</v>
      </c>
      <c r="H9" s="102"/>
      <c r="I9" s="94"/>
      <c r="J9" s="94"/>
      <c r="K9" s="95">
        <v>0</v>
      </c>
      <c r="L9" s="88"/>
      <c r="M9" s="89"/>
      <c r="N9" s="88"/>
      <c r="O9" s="89"/>
      <c r="P9" s="90">
        <f t="shared" si="0"/>
        <v>0</v>
      </c>
      <c r="Q9" s="91" t="e">
        <f t="shared" si="1"/>
        <v>#DIV/0!</v>
      </c>
      <c r="R9" s="92" t="e">
        <f t="shared" si="2"/>
        <v>#DIV/0!</v>
      </c>
      <c r="S9" s="90" t="e">
        <f t="shared" si="3"/>
        <v>#DIV/0!</v>
      </c>
      <c r="T9" s="93" t="e">
        <f t="shared" si="4"/>
        <v>#DIV/0!</v>
      </c>
      <c r="U9" s="157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</row>
    <row r="10" spans="1:44" s="28" customFormat="1" ht="12" customHeight="1" thickBot="1">
      <c r="A10" s="26"/>
      <c r="B10" s="72"/>
      <c r="C10" s="72"/>
      <c r="D10" s="33"/>
      <c r="E10" s="34"/>
      <c r="F10" s="63"/>
      <c r="G10" s="79"/>
      <c r="H10" s="80"/>
      <c r="I10" s="47">
        <f>SUM(I4:I9)</f>
        <v>0</v>
      </c>
      <c r="J10" s="47"/>
      <c r="K10" s="47">
        <f aca="true" t="shared" si="5" ref="K10:P10">SUM(K4:K9)</f>
        <v>0</v>
      </c>
      <c r="L10" s="36">
        <f t="shared" si="5"/>
        <v>0</v>
      </c>
      <c r="M10" s="36">
        <f t="shared" si="5"/>
        <v>0</v>
      </c>
      <c r="N10" s="36">
        <f t="shared" si="5"/>
        <v>0</v>
      </c>
      <c r="O10" s="36">
        <f t="shared" si="5"/>
        <v>0</v>
      </c>
      <c r="P10" s="37">
        <f t="shared" si="5"/>
        <v>0</v>
      </c>
      <c r="Q10" s="65" t="e">
        <f t="shared" si="1"/>
        <v>#DIV/0!</v>
      </c>
      <c r="R10" s="65" t="e">
        <f t="shared" si="2"/>
        <v>#DIV/0!</v>
      </c>
      <c r="S10" s="98" t="e">
        <f t="shared" si="3"/>
        <v>#DIV/0!</v>
      </c>
      <c r="T10" s="81" t="e">
        <f t="shared" si="4"/>
        <v>#DIV/0!</v>
      </c>
      <c r="U10" s="15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s="28" customFormat="1" ht="12" customHeight="1" thickBot="1">
      <c r="A11" s="26"/>
      <c r="B11" s="154" t="s">
        <v>2</v>
      </c>
      <c r="C11" s="155"/>
      <c r="D11" s="22" t="s">
        <v>16</v>
      </c>
      <c r="E11" s="23" t="s">
        <v>17</v>
      </c>
      <c r="F11" s="26"/>
      <c r="G11" s="38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38"/>
      <c r="T11" s="38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1:44" s="28" customFormat="1" ht="12" customHeight="1">
      <c r="A12" s="29"/>
      <c r="B12" s="72"/>
      <c r="C12" s="72"/>
      <c r="D12" s="33"/>
      <c r="E12" s="31"/>
      <c r="F12" s="29"/>
      <c r="G12" s="38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38"/>
      <c r="T12" s="38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</row>
    <row r="13" spans="1:46" s="28" customFormat="1" ht="12" customHeight="1">
      <c r="A13" s="29"/>
      <c r="B13" s="72"/>
      <c r="C13" s="72"/>
      <c r="D13" s="33"/>
      <c r="E13" s="34"/>
      <c r="F13" s="29"/>
      <c r="G13" s="38"/>
      <c r="H13" s="58"/>
      <c r="I13" s="38"/>
      <c r="J13" s="38"/>
      <c r="K13" s="41"/>
      <c r="L13" s="41"/>
      <c r="M13" s="41"/>
      <c r="N13" s="41"/>
      <c r="O13" s="41"/>
      <c r="P13" s="41"/>
      <c r="Q13" s="6"/>
      <c r="R13" s="5"/>
      <c r="S13" s="41"/>
      <c r="T13" s="41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</row>
    <row r="14" spans="1:46" s="38" customFormat="1" ht="12" customHeight="1" thickBot="1">
      <c r="A14" s="29"/>
      <c r="B14" s="72"/>
      <c r="C14" s="72"/>
      <c r="D14" s="33"/>
      <c r="E14" s="35"/>
      <c r="F14" s="29"/>
      <c r="H14" s="57"/>
      <c r="K14" s="41"/>
      <c r="L14" s="41"/>
      <c r="M14" s="41"/>
      <c r="N14" s="41"/>
      <c r="O14" s="41"/>
      <c r="P14" s="41"/>
      <c r="Q14" s="3"/>
      <c r="R14" s="5"/>
      <c r="S14" s="41"/>
      <c r="T14" s="41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1:20" s="38" customFormat="1" ht="12" customHeight="1" thickBot="1">
      <c r="A15" s="39"/>
      <c r="B15" s="154" t="s">
        <v>6</v>
      </c>
      <c r="C15" s="155"/>
      <c r="D15" s="22" t="s">
        <v>16</v>
      </c>
      <c r="E15" s="23" t="s">
        <v>17</v>
      </c>
      <c r="F15" s="39"/>
      <c r="H15" s="58"/>
      <c r="K15" s="41"/>
      <c r="L15" s="41"/>
      <c r="M15" s="41"/>
      <c r="N15" s="41"/>
      <c r="O15" s="41"/>
      <c r="P15" s="41"/>
      <c r="Q15" s="19"/>
      <c r="R15" s="19"/>
      <c r="S15" s="41"/>
      <c r="T15" s="41"/>
    </row>
    <row r="16" spans="1:20" s="38" customFormat="1" ht="12" customHeight="1">
      <c r="A16" s="39"/>
      <c r="B16" s="72"/>
      <c r="C16" s="72"/>
      <c r="D16" s="33"/>
      <c r="E16" s="31"/>
      <c r="F16" s="39"/>
      <c r="H16" s="57"/>
      <c r="Q16" s="20"/>
      <c r="R16" s="20"/>
      <c r="S16" s="41"/>
      <c r="T16" s="41"/>
    </row>
    <row r="17" spans="1:20" s="38" customFormat="1" ht="12" customHeight="1">
      <c r="A17" s="39"/>
      <c r="B17" s="72"/>
      <c r="C17" s="72"/>
      <c r="D17" s="33"/>
      <c r="E17" s="31"/>
      <c r="F17" s="39"/>
      <c r="G17" s="41"/>
      <c r="H17" s="59"/>
      <c r="K17" s="41"/>
      <c r="L17" s="41"/>
      <c r="M17" s="41"/>
      <c r="N17" s="41"/>
      <c r="O17" s="41"/>
      <c r="P17" s="41"/>
      <c r="Q17" s="3"/>
      <c r="R17" s="2"/>
      <c r="S17" s="41"/>
      <c r="T17" s="41"/>
    </row>
    <row r="18" spans="1:20" s="38" customFormat="1" ht="12" customHeight="1" thickBot="1">
      <c r="A18" s="39"/>
      <c r="B18" s="72"/>
      <c r="C18" s="72"/>
      <c r="D18" s="33"/>
      <c r="E18" s="34"/>
      <c r="F18" s="39"/>
      <c r="G18" s="41"/>
      <c r="H18" s="59"/>
      <c r="K18" s="41"/>
      <c r="L18" s="41"/>
      <c r="M18" s="41"/>
      <c r="N18" s="41"/>
      <c r="O18" s="41"/>
      <c r="P18" s="41"/>
      <c r="Q18" s="6"/>
      <c r="R18" s="5"/>
      <c r="S18" s="41"/>
      <c r="T18" s="41"/>
    </row>
    <row r="19" spans="1:20" s="38" customFormat="1" ht="12" customHeight="1" thickBot="1">
      <c r="A19" s="39"/>
      <c r="B19" s="154" t="s">
        <v>7</v>
      </c>
      <c r="C19" s="155"/>
      <c r="D19" s="22" t="s">
        <v>16</v>
      </c>
      <c r="E19" s="23" t="s">
        <v>17</v>
      </c>
      <c r="F19" s="39"/>
      <c r="G19" s="41"/>
      <c r="H19" s="42"/>
      <c r="I19" s="41"/>
      <c r="J19" s="41"/>
      <c r="K19" s="41"/>
      <c r="L19" s="41"/>
      <c r="M19" s="41"/>
      <c r="N19" s="41"/>
      <c r="O19" s="41"/>
      <c r="P19" s="41"/>
      <c r="Q19" s="3"/>
      <c r="R19" s="5"/>
      <c r="S19" s="41"/>
      <c r="T19" s="41"/>
    </row>
    <row r="20" spans="1:20" s="38" customFormat="1" ht="12" customHeight="1">
      <c r="A20" s="39"/>
      <c r="B20" s="72"/>
      <c r="C20" s="72"/>
      <c r="D20" s="33"/>
      <c r="E20" s="31"/>
      <c r="F20" s="39"/>
      <c r="G20" s="41"/>
      <c r="H20" s="40"/>
      <c r="Q20" s="19"/>
      <c r="R20" s="19"/>
      <c r="S20" s="41"/>
      <c r="T20" s="41"/>
    </row>
    <row r="21" spans="1:20" s="38" customFormat="1" ht="12" customHeight="1">
      <c r="A21" s="39"/>
      <c r="B21" s="72"/>
      <c r="C21" s="72"/>
      <c r="D21" s="33"/>
      <c r="E21" s="34"/>
      <c r="F21" s="39"/>
      <c r="G21" s="41"/>
      <c r="H21" s="42"/>
      <c r="I21" s="41"/>
      <c r="J21" s="41"/>
      <c r="K21" s="41"/>
      <c r="L21" s="41"/>
      <c r="M21" s="41"/>
      <c r="N21" s="41"/>
      <c r="O21" s="41"/>
      <c r="P21" s="41"/>
      <c r="Q21" s="3"/>
      <c r="R21" s="2"/>
      <c r="S21" s="41"/>
      <c r="T21" s="41"/>
    </row>
    <row r="22" spans="1:20" s="38" customFormat="1" ht="12" customHeight="1" thickBot="1">
      <c r="A22" s="39"/>
      <c r="B22" s="72"/>
      <c r="C22" s="72"/>
      <c r="D22" s="33"/>
      <c r="E22" s="35"/>
      <c r="F22" s="39"/>
      <c r="G22" s="41"/>
      <c r="H22" s="42"/>
      <c r="I22" s="41"/>
      <c r="J22" s="41"/>
      <c r="K22" s="41"/>
      <c r="L22" s="41"/>
      <c r="M22" s="41"/>
      <c r="N22" s="41"/>
      <c r="O22" s="41"/>
      <c r="P22" s="41"/>
      <c r="Q22" s="3"/>
      <c r="R22" s="2"/>
      <c r="S22" s="41"/>
      <c r="T22" s="41"/>
    </row>
    <row r="23" spans="1:20" s="41" customFormat="1" ht="3" customHeight="1" thickBot="1">
      <c r="A23" s="148"/>
      <c r="B23" s="149"/>
      <c r="C23" s="149"/>
      <c r="D23" s="149"/>
      <c r="E23" s="149"/>
      <c r="F23" s="150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  <c r="R23" s="1"/>
      <c r="S23" s="3"/>
      <c r="T23" s="3"/>
    </row>
  </sheetData>
  <mergeCells count="9">
    <mergeCell ref="U1:U10"/>
    <mergeCell ref="B3:C3"/>
    <mergeCell ref="B15:C15"/>
    <mergeCell ref="B7:C7"/>
    <mergeCell ref="B11:C11"/>
    <mergeCell ref="A23:F23"/>
    <mergeCell ref="B19:C19"/>
    <mergeCell ref="A2:T2"/>
    <mergeCell ref="B1:T1"/>
  </mergeCells>
  <conditionalFormatting sqref="P4:P9 S4:S10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conditionalFormatting sqref="T4:T10">
    <cfRule type="cellIs" priority="3" dxfId="2" operator="lessThan" stopIfTrue="1">
      <formula>1</formula>
    </cfRule>
    <cfRule type="cellIs" priority="4" dxfId="1" operator="greaterThan" stopIfTrue="1">
      <formula>1</formula>
    </cfRule>
  </conditionalFormatting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AT23"/>
  <sheetViews>
    <sheetView workbookViewId="0" topLeftCell="A1">
      <selection activeCell="A1" sqref="A1:IV16384"/>
    </sheetView>
  </sheetViews>
  <sheetFormatPr defaultColWidth="9.140625" defaultRowHeight="12.75"/>
  <cols>
    <col min="1" max="1" width="0.5625" style="3" customWidth="1"/>
    <col min="2" max="2" width="25.7109375" style="4" customWidth="1"/>
    <col min="3" max="3" width="25.57421875" style="3" customWidth="1"/>
    <col min="4" max="5" width="10.7109375" style="1" customWidth="1"/>
    <col min="6" max="6" width="0.5625" style="3" customWidth="1"/>
    <col min="7" max="7" width="3.57421875" style="3" customWidth="1"/>
    <col min="8" max="8" width="25.7109375" style="3" customWidth="1"/>
    <col min="9" max="16" width="4.7109375" style="3" customWidth="1"/>
    <col min="17" max="18" width="4.7109375" style="1" customWidth="1"/>
    <col min="19" max="20" width="4.7109375" style="3" customWidth="1"/>
    <col min="21" max="21" width="0.5625" style="3" customWidth="1"/>
    <col min="22" max="16384" width="9.140625" style="3" customWidth="1"/>
  </cols>
  <sheetData>
    <row r="1" spans="1:21" s="45" customFormat="1" ht="28.5" customHeight="1" thickBot="1">
      <c r="A1" s="73" t="s">
        <v>27</v>
      </c>
      <c r="B1" s="158" t="s">
        <v>48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60"/>
      <c r="U1" s="156"/>
    </row>
    <row r="2" spans="1:21" ht="4.5" customHeight="1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7"/>
      <c r="U2" s="157"/>
    </row>
    <row r="3" spans="1:46" s="28" customFormat="1" ht="12" customHeight="1" thickBot="1">
      <c r="A3" s="21"/>
      <c r="B3" s="154" t="s">
        <v>0</v>
      </c>
      <c r="C3" s="155"/>
      <c r="D3" s="22" t="s">
        <v>16</v>
      </c>
      <c r="E3" s="23" t="s">
        <v>17</v>
      </c>
      <c r="F3" s="21"/>
      <c r="G3" s="77" t="s">
        <v>5</v>
      </c>
      <c r="H3" s="76" t="s">
        <v>21</v>
      </c>
      <c r="I3" s="74" t="s">
        <v>5</v>
      </c>
      <c r="J3" s="75" t="s">
        <v>25</v>
      </c>
      <c r="K3" s="64" t="s">
        <v>3</v>
      </c>
      <c r="L3" s="25" t="s">
        <v>4</v>
      </c>
      <c r="M3" s="48" t="s">
        <v>5</v>
      </c>
      <c r="N3" s="25" t="s">
        <v>11</v>
      </c>
      <c r="O3" s="48" t="s">
        <v>12</v>
      </c>
      <c r="P3" s="24" t="s">
        <v>14</v>
      </c>
      <c r="Q3" s="49" t="s">
        <v>22</v>
      </c>
      <c r="R3" s="46" t="s">
        <v>23</v>
      </c>
      <c r="S3" s="24" t="s">
        <v>15</v>
      </c>
      <c r="T3" s="78" t="s">
        <v>13</v>
      </c>
      <c r="U3" s="15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spans="1:46" s="28" customFormat="1" ht="12" customHeight="1">
      <c r="A4" s="29"/>
      <c r="B4" s="72"/>
      <c r="C4" s="72"/>
      <c r="D4" s="30"/>
      <c r="E4" s="31"/>
      <c r="F4" s="62"/>
      <c r="G4" s="96">
        <v>1</v>
      </c>
      <c r="H4" s="99"/>
      <c r="I4" s="100">
        <f>L4*2</f>
        <v>0</v>
      </c>
      <c r="J4" s="100"/>
      <c r="K4" s="101">
        <f>SUM(L4:M4)</f>
        <v>0</v>
      </c>
      <c r="L4" s="82"/>
      <c r="M4" s="83"/>
      <c r="N4" s="82"/>
      <c r="O4" s="83"/>
      <c r="P4" s="84">
        <f aca="true" t="shared" si="0" ref="P4:P9">N4-O4</f>
        <v>0</v>
      </c>
      <c r="Q4" s="85" t="e">
        <f aca="true" t="shared" si="1" ref="Q4:Q10">N4/K4</f>
        <v>#DIV/0!</v>
      </c>
      <c r="R4" s="86" t="e">
        <f aca="true" t="shared" si="2" ref="R4:R10">O4/K4</f>
        <v>#DIV/0!</v>
      </c>
      <c r="S4" s="84" t="e">
        <f aca="true" t="shared" si="3" ref="S4:S10">P4/K4</f>
        <v>#DIV/0!</v>
      </c>
      <c r="T4" s="87" t="e">
        <f aca="true" t="shared" si="4" ref="T4:T10">N4/O4</f>
        <v>#DIV/0!</v>
      </c>
      <c r="U4" s="157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</row>
    <row r="5" spans="1:46" s="28" customFormat="1" ht="12" customHeight="1" thickBot="1">
      <c r="A5" s="29"/>
      <c r="B5" s="72"/>
      <c r="C5" s="72"/>
      <c r="D5" s="33"/>
      <c r="E5" s="34"/>
      <c r="F5" s="62"/>
      <c r="G5" s="97">
        <v>2</v>
      </c>
      <c r="H5" s="102"/>
      <c r="I5" s="94">
        <f>L5*2</f>
        <v>0</v>
      </c>
      <c r="J5" s="94"/>
      <c r="K5" s="95">
        <f>SUM(L5:M5)</f>
        <v>0</v>
      </c>
      <c r="L5" s="88"/>
      <c r="M5" s="89"/>
      <c r="N5" s="88"/>
      <c r="O5" s="89"/>
      <c r="P5" s="90">
        <f t="shared" si="0"/>
        <v>0</v>
      </c>
      <c r="Q5" s="91" t="e">
        <f t="shared" si="1"/>
        <v>#DIV/0!</v>
      </c>
      <c r="R5" s="92" t="e">
        <f t="shared" si="2"/>
        <v>#DIV/0!</v>
      </c>
      <c r="S5" s="90" t="e">
        <f t="shared" si="3"/>
        <v>#DIV/0!</v>
      </c>
      <c r="T5" s="93" t="e">
        <f t="shared" si="4"/>
        <v>#DIV/0!</v>
      </c>
      <c r="U5" s="157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</row>
    <row r="6" spans="1:44" s="28" customFormat="1" ht="12" customHeight="1" thickBot="1">
      <c r="A6" s="29"/>
      <c r="B6" s="72"/>
      <c r="C6" s="72"/>
      <c r="D6" s="33"/>
      <c r="E6" s="35"/>
      <c r="F6" s="62"/>
      <c r="G6" s="96">
        <v>3</v>
      </c>
      <c r="H6" s="102"/>
      <c r="I6" s="94">
        <f>L6*2</f>
        <v>0</v>
      </c>
      <c r="J6" s="94"/>
      <c r="K6" s="95">
        <f>SUM(L6:M6)</f>
        <v>0</v>
      </c>
      <c r="L6" s="88"/>
      <c r="M6" s="89"/>
      <c r="N6" s="88"/>
      <c r="O6" s="89"/>
      <c r="P6" s="90">
        <f t="shared" si="0"/>
        <v>0</v>
      </c>
      <c r="Q6" s="91" t="e">
        <f t="shared" si="1"/>
        <v>#DIV/0!</v>
      </c>
      <c r="R6" s="92" t="e">
        <f t="shared" si="2"/>
        <v>#DIV/0!</v>
      </c>
      <c r="S6" s="90" t="e">
        <f t="shared" si="3"/>
        <v>#DIV/0!</v>
      </c>
      <c r="T6" s="93" t="e">
        <f t="shared" si="4"/>
        <v>#DIV/0!</v>
      </c>
      <c r="U6" s="157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</row>
    <row r="7" spans="1:44" s="28" customFormat="1" ht="12" customHeight="1" thickBot="1">
      <c r="A7" s="29"/>
      <c r="B7" s="154" t="s">
        <v>1</v>
      </c>
      <c r="C7" s="155"/>
      <c r="D7" s="22" t="s">
        <v>16</v>
      </c>
      <c r="E7" s="23" t="s">
        <v>17</v>
      </c>
      <c r="F7" s="62"/>
      <c r="G7" s="97">
        <v>4</v>
      </c>
      <c r="H7" s="102"/>
      <c r="I7" s="94">
        <f>L7*2</f>
        <v>0</v>
      </c>
      <c r="J7" s="94"/>
      <c r="K7" s="95">
        <f>SUM(L7:M7)</f>
        <v>0</v>
      </c>
      <c r="L7" s="88"/>
      <c r="M7" s="89"/>
      <c r="N7" s="88"/>
      <c r="O7" s="89"/>
      <c r="P7" s="90">
        <f t="shared" si="0"/>
        <v>0</v>
      </c>
      <c r="Q7" s="91" t="e">
        <f t="shared" si="1"/>
        <v>#DIV/0!</v>
      </c>
      <c r="R7" s="92" t="e">
        <f t="shared" si="2"/>
        <v>#DIV/0!</v>
      </c>
      <c r="S7" s="90" t="e">
        <f t="shared" si="3"/>
        <v>#DIV/0!</v>
      </c>
      <c r="T7" s="93" t="e">
        <f t="shared" si="4"/>
        <v>#DIV/0!</v>
      </c>
      <c r="U7" s="157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</row>
    <row r="8" spans="1:46" s="28" customFormat="1" ht="12" customHeight="1">
      <c r="A8" s="29"/>
      <c r="B8" s="72"/>
      <c r="C8" s="72"/>
      <c r="D8" s="33"/>
      <c r="E8" s="31"/>
      <c r="F8" s="62"/>
      <c r="G8" s="96">
        <v>5</v>
      </c>
      <c r="H8" s="102"/>
      <c r="I8" s="94">
        <f>L8*2</f>
        <v>0</v>
      </c>
      <c r="J8" s="94"/>
      <c r="K8" s="95">
        <f>SUM(L8:M8)</f>
        <v>0</v>
      </c>
      <c r="L8" s="88"/>
      <c r="M8" s="89"/>
      <c r="N8" s="88"/>
      <c r="O8" s="89"/>
      <c r="P8" s="90">
        <f t="shared" si="0"/>
        <v>0</v>
      </c>
      <c r="Q8" s="91" t="e">
        <f t="shared" si="1"/>
        <v>#DIV/0!</v>
      </c>
      <c r="R8" s="92" t="e">
        <f t="shared" si="2"/>
        <v>#DIV/0!</v>
      </c>
      <c r="S8" s="90" t="e">
        <f t="shared" si="3"/>
        <v>#DIV/0!</v>
      </c>
      <c r="T8" s="93" t="e">
        <f t="shared" si="4"/>
        <v>#DIV/0!</v>
      </c>
      <c r="U8" s="157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</row>
    <row r="9" spans="1:46" s="28" customFormat="1" ht="12" customHeight="1">
      <c r="A9" s="29"/>
      <c r="B9" s="72"/>
      <c r="C9" s="72"/>
      <c r="D9" s="33"/>
      <c r="E9" s="31"/>
      <c r="F9" s="62"/>
      <c r="G9" s="97">
        <v>6</v>
      </c>
      <c r="H9" s="102"/>
      <c r="I9" s="94"/>
      <c r="J9" s="94"/>
      <c r="K9" s="95">
        <v>0</v>
      </c>
      <c r="L9" s="88"/>
      <c r="M9" s="89"/>
      <c r="N9" s="88"/>
      <c r="O9" s="89"/>
      <c r="P9" s="90">
        <f t="shared" si="0"/>
        <v>0</v>
      </c>
      <c r="Q9" s="91" t="e">
        <f t="shared" si="1"/>
        <v>#DIV/0!</v>
      </c>
      <c r="R9" s="92" t="e">
        <f t="shared" si="2"/>
        <v>#DIV/0!</v>
      </c>
      <c r="S9" s="90" t="e">
        <f t="shared" si="3"/>
        <v>#DIV/0!</v>
      </c>
      <c r="T9" s="93" t="e">
        <f t="shared" si="4"/>
        <v>#DIV/0!</v>
      </c>
      <c r="U9" s="157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</row>
    <row r="10" spans="1:44" s="28" customFormat="1" ht="12" customHeight="1" thickBot="1">
      <c r="A10" s="26"/>
      <c r="B10" s="72"/>
      <c r="C10" s="72"/>
      <c r="D10" s="33"/>
      <c r="E10" s="34"/>
      <c r="F10" s="63"/>
      <c r="G10" s="79"/>
      <c r="H10" s="80"/>
      <c r="I10" s="47">
        <f>SUM(I4:I9)</f>
        <v>0</v>
      </c>
      <c r="J10" s="47"/>
      <c r="K10" s="47">
        <f aca="true" t="shared" si="5" ref="K10:P10">SUM(K4:K9)</f>
        <v>0</v>
      </c>
      <c r="L10" s="36">
        <f t="shared" si="5"/>
        <v>0</v>
      </c>
      <c r="M10" s="36">
        <f t="shared" si="5"/>
        <v>0</v>
      </c>
      <c r="N10" s="36">
        <f t="shared" si="5"/>
        <v>0</v>
      </c>
      <c r="O10" s="36">
        <f t="shared" si="5"/>
        <v>0</v>
      </c>
      <c r="P10" s="37">
        <f t="shared" si="5"/>
        <v>0</v>
      </c>
      <c r="Q10" s="65" t="e">
        <f t="shared" si="1"/>
        <v>#DIV/0!</v>
      </c>
      <c r="R10" s="65" t="e">
        <f t="shared" si="2"/>
        <v>#DIV/0!</v>
      </c>
      <c r="S10" s="98" t="e">
        <f t="shared" si="3"/>
        <v>#DIV/0!</v>
      </c>
      <c r="T10" s="81" t="e">
        <f t="shared" si="4"/>
        <v>#DIV/0!</v>
      </c>
      <c r="U10" s="15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s="28" customFormat="1" ht="12" customHeight="1" thickBot="1">
      <c r="A11" s="26"/>
      <c r="B11" s="154" t="s">
        <v>2</v>
      </c>
      <c r="C11" s="155"/>
      <c r="D11" s="22" t="s">
        <v>16</v>
      </c>
      <c r="E11" s="23" t="s">
        <v>17</v>
      </c>
      <c r="F11" s="26"/>
      <c r="G11" s="38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38"/>
      <c r="T11" s="38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1:44" s="28" customFormat="1" ht="12" customHeight="1">
      <c r="A12" s="29"/>
      <c r="B12" s="72"/>
      <c r="C12" s="72"/>
      <c r="D12" s="33"/>
      <c r="E12" s="31"/>
      <c r="F12" s="29"/>
      <c r="G12" s="38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38"/>
      <c r="T12" s="38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</row>
    <row r="13" spans="1:46" s="28" customFormat="1" ht="12" customHeight="1">
      <c r="A13" s="29"/>
      <c r="B13" s="72"/>
      <c r="C13" s="72"/>
      <c r="D13" s="33"/>
      <c r="E13" s="34"/>
      <c r="F13" s="29"/>
      <c r="G13" s="38"/>
      <c r="H13" s="58"/>
      <c r="I13" s="38"/>
      <c r="J13" s="38"/>
      <c r="K13" s="41"/>
      <c r="L13" s="41"/>
      <c r="M13" s="41"/>
      <c r="N13" s="41"/>
      <c r="O13" s="41"/>
      <c r="P13" s="41"/>
      <c r="Q13" s="6"/>
      <c r="R13" s="5"/>
      <c r="S13" s="41"/>
      <c r="T13" s="41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</row>
    <row r="14" spans="1:46" s="38" customFormat="1" ht="12" customHeight="1" thickBot="1">
      <c r="A14" s="29"/>
      <c r="B14" s="72"/>
      <c r="C14" s="72"/>
      <c r="D14" s="33"/>
      <c r="E14" s="35"/>
      <c r="F14" s="29"/>
      <c r="H14" s="57"/>
      <c r="K14" s="41"/>
      <c r="L14" s="41"/>
      <c r="M14" s="41"/>
      <c r="N14" s="41"/>
      <c r="O14" s="41"/>
      <c r="P14" s="41"/>
      <c r="Q14" s="3"/>
      <c r="R14" s="5"/>
      <c r="S14" s="41"/>
      <c r="T14" s="41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1:20" s="38" customFormat="1" ht="12" customHeight="1" thickBot="1">
      <c r="A15" s="39"/>
      <c r="B15" s="154" t="s">
        <v>6</v>
      </c>
      <c r="C15" s="155"/>
      <c r="D15" s="22" t="s">
        <v>16</v>
      </c>
      <c r="E15" s="23" t="s">
        <v>17</v>
      </c>
      <c r="F15" s="39"/>
      <c r="H15" s="58"/>
      <c r="K15" s="41"/>
      <c r="L15" s="41"/>
      <c r="M15" s="41"/>
      <c r="N15" s="41"/>
      <c r="O15" s="41"/>
      <c r="P15" s="41"/>
      <c r="Q15" s="19"/>
      <c r="R15" s="19"/>
      <c r="S15" s="41"/>
      <c r="T15" s="41"/>
    </row>
    <row r="16" spans="1:20" s="38" customFormat="1" ht="12" customHeight="1">
      <c r="A16" s="39"/>
      <c r="B16" s="72"/>
      <c r="C16" s="72"/>
      <c r="D16" s="33"/>
      <c r="E16" s="31"/>
      <c r="F16" s="39"/>
      <c r="H16" s="57"/>
      <c r="Q16" s="20"/>
      <c r="R16" s="20"/>
      <c r="S16" s="41"/>
      <c r="T16" s="41"/>
    </row>
    <row r="17" spans="1:20" s="38" customFormat="1" ht="12" customHeight="1">
      <c r="A17" s="39"/>
      <c r="B17" s="72"/>
      <c r="C17" s="72"/>
      <c r="D17" s="33"/>
      <c r="E17" s="31"/>
      <c r="F17" s="39"/>
      <c r="G17" s="41"/>
      <c r="H17" s="59"/>
      <c r="K17" s="41"/>
      <c r="L17" s="41"/>
      <c r="M17" s="41"/>
      <c r="N17" s="41"/>
      <c r="O17" s="41"/>
      <c r="P17" s="41"/>
      <c r="Q17" s="3"/>
      <c r="R17" s="2"/>
      <c r="S17" s="41"/>
      <c r="T17" s="41"/>
    </row>
    <row r="18" spans="1:20" s="38" customFormat="1" ht="12" customHeight="1" thickBot="1">
      <c r="A18" s="39"/>
      <c r="B18" s="72"/>
      <c r="C18" s="72"/>
      <c r="D18" s="33"/>
      <c r="E18" s="34"/>
      <c r="F18" s="39"/>
      <c r="G18" s="41"/>
      <c r="H18" s="59"/>
      <c r="K18" s="41"/>
      <c r="L18" s="41"/>
      <c r="M18" s="41"/>
      <c r="N18" s="41"/>
      <c r="O18" s="41"/>
      <c r="P18" s="41"/>
      <c r="Q18" s="6"/>
      <c r="R18" s="5"/>
      <c r="S18" s="41"/>
      <c r="T18" s="41"/>
    </row>
    <row r="19" spans="1:20" s="38" customFormat="1" ht="12" customHeight="1" thickBot="1">
      <c r="A19" s="39"/>
      <c r="B19" s="154" t="s">
        <v>7</v>
      </c>
      <c r="C19" s="155"/>
      <c r="D19" s="22" t="s">
        <v>16</v>
      </c>
      <c r="E19" s="23" t="s">
        <v>17</v>
      </c>
      <c r="F19" s="39"/>
      <c r="G19" s="41"/>
      <c r="H19" s="42"/>
      <c r="I19" s="41"/>
      <c r="J19" s="41"/>
      <c r="K19" s="41"/>
      <c r="L19" s="41"/>
      <c r="M19" s="41"/>
      <c r="N19" s="41"/>
      <c r="O19" s="41"/>
      <c r="P19" s="41"/>
      <c r="Q19" s="3"/>
      <c r="R19" s="5"/>
      <c r="S19" s="41"/>
      <c r="T19" s="41"/>
    </row>
    <row r="20" spans="1:20" s="38" customFormat="1" ht="12" customHeight="1">
      <c r="A20" s="39"/>
      <c r="B20" s="72"/>
      <c r="C20" s="72"/>
      <c r="D20" s="33"/>
      <c r="E20" s="31"/>
      <c r="F20" s="39"/>
      <c r="G20" s="41"/>
      <c r="H20" s="40"/>
      <c r="Q20" s="19"/>
      <c r="R20" s="19"/>
      <c r="S20" s="41"/>
      <c r="T20" s="41"/>
    </row>
    <row r="21" spans="1:20" s="38" customFormat="1" ht="12" customHeight="1">
      <c r="A21" s="39"/>
      <c r="B21" s="72"/>
      <c r="C21" s="72"/>
      <c r="D21" s="33"/>
      <c r="E21" s="34"/>
      <c r="F21" s="39"/>
      <c r="G21" s="41"/>
      <c r="H21" s="42"/>
      <c r="I21" s="41"/>
      <c r="J21" s="41"/>
      <c r="K21" s="41"/>
      <c r="L21" s="41"/>
      <c r="M21" s="41"/>
      <c r="N21" s="41"/>
      <c r="O21" s="41"/>
      <c r="P21" s="41"/>
      <c r="Q21" s="3"/>
      <c r="R21" s="2"/>
      <c r="S21" s="41"/>
      <c r="T21" s="41"/>
    </row>
    <row r="22" spans="1:20" s="38" customFormat="1" ht="12" customHeight="1" thickBot="1">
      <c r="A22" s="39"/>
      <c r="B22" s="72"/>
      <c r="C22" s="72"/>
      <c r="D22" s="33"/>
      <c r="E22" s="35"/>
      <c r="F22" s="39"/>
      <c r="G22" s="41"/>
      <c r="H22" s="42"/>
      <c r="I22" s="41"/>
      <c r="J22" s="41"/>
      <c r="K22" s="41"/>
      <c r="L22" s="41"/>
      <c r="M22" s="41"/>
      <c r="N22" s="41"/>
      <c r="O22" s="41"/>
      <c r="P22" s="41"/>
      <c r="Q22" s="3"/>
      <c r="R22" s="2"/>
      <c r="S22" s="41"/>
      <c r="T22" s="41"/>
    </row>
    <row r="23" spans="1:20" s="41" customFormat="1" ht="3" customHeight="1" thickBot="1">
      <c r="A23" s="148"/>
      <c r="B23" s="149"/>
      <c r="C23" s="149"/>
      <c r="D23" s="149"/>
      <c r="E23" s="149"/>
      <c r="F23" s="150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  <c r="R23" s="1"/>
      <c r="S23" s="3"/>
      <c r="T23" s="3"/>
    </row>
  </sheetData>
  <mergeCells count="9">
    <mergeCell ref="A2:T2"/>
    <mergeCell ref="U1:U10"/>
    <mergeCell ref="B1:T1"/>
    <mergeCell ref="A23:F23"/>
    <mergeCell ref="B3:C3"/>
    <mergeCell ref="B7:C7"/>
    <mergeCell ref="B15:C15"/>
    <mergeCell ref="B11:C11"/>
    <mergeCell ref="B19:C19"/>
  </mergeCells>
  <conditionalFormatting sqref="P4:P9 S4:S10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conditionalFormatting sqref="T4:T10">
    <cfRule type="cellIs" priority="3" dxfId="2" operator="lessThan" stopIfTrue="1">
      <formula>1</formula>
    </cfRule>
    <cfRule type="cellIs" priority="4" dxfId="1" operator="greaterThan" stopIfTrue="1">
      <formula>1</formula>
    </cfRule>
  </conditionalFormatting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PcUtente</dc:creator>
  <cp:keywords/>
  <dc:description/>
  <cp:lastModifiedBy>PcUtente</cp:lastModifiedBy>
  <dcterms:created xsi:type="dcterms:W3CDTF">2010-11-27T22:31:09Z</dcterms:created>
  <dcterms:modified xsi:type="dcterms:W3CDTF">2014-10-16T22:32:45Z</dcterms:modified>
  <cp:category/>
  <cp:version/>
  <cp:contentType/>
  <cp:contentStatus/>
</cp:coreProperties>
</file>